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tsgroupholding-my.sharepoint.com/personal/karnjanaporn_btsgroup_co_th/Documents/Fusion1_Home/CR/CR-183 Rollout New Company 5080 Phantom Link/50 Request Form/"/>
    </mc:Choice>
  </mc:AlternateContent>
  <xr:revisionPtr revIDLastSave="0" documentId="8_{0A172C92-610B-4884-BAB2-55238EFC07FD}" xr6:coauthVersionLast="47" xr6:coauthVersionMax="47" xr10:uidLastSave="{00000000-0000-0000-0000-000000000000}"/>
  <bookViews>
    <workbookView xWindow="28680" yWindow="-120" windowWidth="29040" windowHeight="15840" tabRatio="802" firstSheet="3" activeTab="3" xr2:uid="{00000000-000D-0000-FFFF-FFFF00000000}"/>
  </bookViews>
  <sheets>
    <sheet name="RE Master Request" sheetId="9" r:id="rId1"/>
    <sheet name="Authorization Group" sheetId="25" r:id="rId2"/>
    <sheet name="Request" sheetId="24" r:id="rId3"/>
    <sheet name="Company Code" sheetId="2" r:id="rId4"/>
    <sheet name="Usage Type" sheetId="3" r:id="rId5"/>
    <sheet name="Country" sheetId="20" r:id="rId6"/>
    <sheet name="Region" sheetId="21" r:id="rId7"/>
    <sheet name="Part of Building" sheetId="4" r:id="rId8"/>
    <sheet name="Measurement Type" sheetId="23" r:id="rId9"/>
    <sheet name="Floor" sheetId="10" r:id="rId10"/>
    <sheet name="Location on Floor" sheetId="11" r:id="rId11"/>
    <sheet name="Station Location" sheetId="12" r:id="rId12"/>
    <sheet name="Room Type" sheetId="6" r:id="rId13"/>
    <sheet name="Sub Product" sheetId="19" r:id="rId14"/>
    <sheet name="COPA Master and Mapping" sheetId="22" r:id="rId15"/>
  </sheets>
  <externalReferences>
    <externalReference r:id="rId16"/>
  </externalReferences>
  <definedNames>
    <definedName name="_xlnm._FilterDatabase" localSheetId="12" hidden="1">'Room Type'!$A$1:$E$382</definedName>
    <definedName name="_xlnm._FilterDatabase" localSheetId="11" hidden="1">'Station Location'!$A$1:$C$41</definedName>
    <definedName name="_Order1" hidden="1">255</definedName>
    <definedName name="DATA1">#REF!</definedName>
    <definedName name="DATA10">#REF!</definedName>
    <definedName name="DATA100">#REF!</definedName>
    <definedName name="DATA101">#REF!</definedName>
    <definedName name="DATA102">#REF!</definedName>
    <definedName name="DATA103">#REF!</definedName>
    <definedName name="DATA104">#REF!</definedName>
    <definedName name="DATA105">#REF!</definedName>
    <definedName name="DATA106">#REF!</definedName>
    <definedName name="DATA107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71">#REF!</definedName>
    <definedName name="DATA72">#REF!</definedName>
    <definedName name="DATA73">#REF!</definedName>
    <definedName name="DATA74">#REF!</definedName>
    <definedName name="DATA75">#REF!</definedName>
    <definedName name="DATA76">#REF!</definedName>
    <definedName name="DATA77">#REF!</definedName>
    <definedName name="DATA78">#REF!</definedName>
    <definedName name="DATA79">#REF!</definedName>
    <definedName name="DATA8">#REF!</definedName>
    <definedName name="DATA80">#REF!</definedName>
    <definedName name="DATA81">#REF!</definedName>
    <definedName name="DATA82">#REF!</definedName>
    <definedName name="DATA83">#REF!</definedName>
    <definedName name="DATA84">#REF!</definedName>
    <definedName name="DATA85">#REF!</definedName>
    <definedName name="DATA86">#REF!</definedName>
    <definedName name="DATA87">#REF!</definedName>
    <definedName name="DATA88">#REF!</definedName>
    <definedName name="DATA89">#REF!</definedName>
    <definedName name="DATA9">#REF!</definedName>
    <definedName name="DATA90">#REF!</definedName>
    <definedName name="DATA91">#REF!</definedName>
    <definedName name="DATA92">#REF!</definedName>
    <definedName name="DATA93">#REF!</definedName>
    <definedName name="DATA94">#REF!</definedName>
    <definedName name="DATA95">#REF!</definedName>
    <definedName name="DATA96">#REF!</definedName>
    <definedName name="DATA97">#REF!</definedName>
    <definedName name="DATA98">#REF!</definedName>
    <definedName name="DATA99">#REF!</definedName>
    <definedName name="_xlnm.Print_Area" localSheetId="0">'RE Master Request'!$A$1:$AP$164</definedName>
    <definedName name="_xlnm.Print_Titles" localSheetId="0">'RE Master Request'!$1:$1</definedName>
    <definedName name="SAPBEXrevision" hidden="1">1</definedName>
    <definedName name="SAPBEXsysID" hidden="1">"HA3"</definedName>
    <definedName name="SAPBEXwbID" hidden="1">"3UO1SYYEF96FKJ4L64UVYYKHM"</definedName>
    <definedName name="TEST0">#REF!</definedName>
    <definedName name="TESTHKEY">#REF!</definedName>
    <definedName name="TESTKEYS">#REF!</definedName>
    <definedName name="TESTVKEY">#REF!</definedName>
    <definedName name="Uo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2" i="2" l="1"/>
  <c r="G72" i="2"/>
  <c r="L71" i="2"/>
  <c r="L70" i="2"/>
  <c r="G20" i="2" s="1"/>
  <c r="A20" i="2" s="1"/>
  <c r="L69" i="2"/>
  <c r="G71" i="2" s="1"/>
  <c r="A71" i="2" s="1"/>
  <c r="G69" i="2"/>
  <c r="A69" i="2" s="1"/>
  <c r="L68" i="2"/>
  <c r="G70" i="2" s="1"/>
  <c r="A70" i="2" s="1"/>
  <c r="L67" i="2"/>
  <c r="L66" i="2"/>
  <c r="G68" i="2" s="1"/>
  <c r="A68" i="2" s="1"/>
  <c r="L65" i="2"/>
  <c r="G67" i="2" s="1"/>
  <c r="A67" i="2" s="1"/>
  <c r="G65" i="2"/>
  <c r="A65" i="2" s="1"/>
  <c r="L64" i="2"/>
  <c r="G66" i="2" s="1"/>
  <c r="A66" i="2" s="1"/>
  <c r="L63" i="2"/>
  <c r="L62" i="2"/>
  <c r="G64" i="2" s="1"/>
  <c r="A64" i="2" s="1"/>
  <c r="L61" i="2"/>
  <c r="G63" i="2" s="1"/>
  <c r="A63" i="2" s="1"/>
  <c r="G61" i="2"/>
  <c r="A61" i="2" s="1"/>
  <c r="L60" i="2"/>
  <c r="G62" i="2" s="1"/>
  <c r="A62" i="2" s="1"/>
  <c r="L59" i="2"/>
  <c r="G59" i="2"/>
  <c r="A59" i="2"/>
  <c r="L58" i="2"/>
  <c r="G58" i="2" s="1"/>
  <c r="A58" i="2" s="1"/>
  <c r="L57" i="2"/>
  <c r="G57" i="2"/>
  <c r="A57" i="2" s="1"/>
  <c r="L56" i="2"/>
  <c r="G56" i="2"/>
  <c r="A56" i="2"/>
  <c r="L55" i="2"/>
  <c r="G55" i="2"/>
  <c r="A55" i="2"/>
  <c r="L54" i="2"/>
  <c r="G54" i="2" s="1"/>
  <c r="A54" i="2" s="1"/>
  <c r="L53" i="2"/>
  <c r="G53" i="2"/>
  <c r="A53" i="2" s="1"/>
  <c r="L52" i="2"/>
  <c r="G52" i="2"/>
  <c r="A52" i="2"/>
  <c r="L51" i="2"/>
  <c r="L50" i="2"/>
  <c r="G60" i="2" s="1"/>
  <c r="A60" i="2" s="1"/>
  <c r="L49" i="2"/>
  <c r="G19" i="2" s="1"/>
  <c r="A19" i="2" s="1"/>
  <c r="G49" i="2"/>
  <c r="A49" i="2" s="1"/>
  <c r="L48" i="2"/>
  <c r="G48" i="2"/>
  <c r="A48" i="2"/>
  <c r="L47" i="2"/>
  <c r="L46" i="2"/>
  <c r="G47" i="2" s="1"/>
  <c r="A47" i="2" s="1"/>
  <c r="L45" i="2"/>
  <c r="G45" i="2"/>
  <c r="A45" i="2" s="1"/>
  <c r="L44" i="2"/>
  <c r="G34" i="2" s="1"/>
  <c r="A34" i="2" s="1"/>
  <c r="L43" i="2"/>
  <c r="L42" i="2"/>
  <c r="G32" i="2" s="1"/>
  <c r="A32" i="2" s="1"/>
  <c r="L41" i="2"/>
  <c r="G41" i="2"/>
  <c r="A41" i="2" s="1"/>
  <c r="L40" i="2"/>
  <c r="L39" i="2"/>
  <c r="L38" i="2"/>
  <c r="G51" i="2" s="1"/>
  <c r="A51" i="2" s="1"/>
  <c r="G38" i="2"/>
  <c r="A38" i="2"/>
  <c r="L37" i="2"/>
  <c r="G50" i="2" s="1"/>
  <c r="A50" i="2" s="1"/>
  <c r="G37" i="2"/>
  <c r="A37" i="2" s="1"/>
  <c r="L36" i="2"/>
  <c r="G46" i="2" s="1"/>
  <c r="A46" i="2" s="1"/>
  <c r="G36" i="2"/>
  <c r="A36" i="2"/>
  <c r="L35" i="2"/>
  <c r="G35" i="2"/>
  <c r="A35" i="2"/>
  <c r="L34" i="2"/>
  <c r="G44" i="2" s="1"/>
  <c r="A44" i="2" s="1"/>
  <c r="L33" i="2"/>
  <c r="G43" i="2" s="1"/>
  <c r="A43" i="2" s="1"/>
  <c r="G33" i="2"/>
  <c r="A33" i="2" s="1"/>
  <c r="L32" i="2"/>
  <c r="G42" i="2" s="1"/>
  <c r="A42" i="2" s="1"/>
  <c r="L31" i="2"/>
  <c r="L30" i="2"/>
  <c r="G40" i="2" s="1"/>
  <c r="A40" i="2" s="1"/>
  <c r="L29" i="2"/>
  <c r="G39" i="2" s="1"/>
  <c r="A39" i="2" s="1"/>
  <c r="G29" i="2"/>
  <c r="A29" i="2" s="1"/>
  <c r="L28" i="2"/>
  <c r="L27" i="2"/>
  <c r="L26" i="2"/>
  <c r="G31" i="2" s="1"/>
  <c r="A31" i="2" s="1"/>
  <c r="G26" i="2"/>
  <c r="A26" i="2" s="1"/>
  <c r="L25" i="2"/>
  <c r="G30" i="2" s="1"/>
  <c r="A30" i="2" s="1"/>
  <c r="G25" i="2"/>
  <c r="A25" i="2" s="1"/>
  <c r="L24" i="2"/>
  <c r="G24" i="2"/>
  <c r="A24" i="2"/>
  <c r="L23" i="2"/>
  <c r="G28" i="2" s="1"/>
  <c r="A28" i="2" s="1"/>
  <c r="L22" i="2"/>
  <c r="G27" i="2" s="1"/>
  <c r="A27" i="2" s="1"/>
  <c r="L21" i="2"/>
  <c r="G21" i="2"/>
  <c r="A21" i="2"/>
  <c r="L20" i="2"/>
  <c r="L19" i="2"/>
  <c r="L18" i="2"/>
  <c r="G23" i="2" s="1"/>
  <c r="A23" i="2" s="1"/>
  <c r="G18" i="2"/>
  <c r="A18" i="2" s="1"/>
  <c r="L17" i="2"/>
  <c r="G22" i="2" s="1"/>
  <c r="A22" i="2" s="1"/>
  <c r="G17" i="2"/>
  <c r="A17" i="2" s="1"/>
  <c r="L16" i="2"/>
  <c r="L15" i="2"/>
  <c r="G16" i="2" s="1"/>
  <c r="A16" i="2" s="1"/>
  <c r="L14" i="2"/>
  <c r="G15" i="2" s="1"/>
  <c r="A15" i="2" s="1"/>
  <c r="L13" i="2"/>
  <c r="G14" i="2" s="1"/>
  <c r="A14" i="2" s="1"/>
  <c r="G13" i="2"/>
  <c r="A13" i="2"/>
  <c r="L12" i="2"/>
  <c r="G12" i="2"/>
  <c r="A12" i="2"/>
  <c r="L11" i="2"/>
  <c r="L10" i="2"/>
  <c r="G11" i="2" s="1"/>
  <c r="A11" i="2" s="1"/>
  <c r="G10" i="2"/>
  <c r="A10" i="2" s="1"/>
  <c r="L9" i="2"/>
  <c r="G9" i="2"/>
  <c r="A9" i="2" s="1"/>
  <c r="L8" i="2"/>
  <c r="L7" i="2"/>
  <c r="G8" i="2" s="1"/>
  <c r="A8" i="2" s="1"/>
  <c r="L6" i="2"/>
  <c r="G7" i="2" s="1"/>
  <c r="A7" i="2" s="1"/>
  <c r="L5" i="2"/>
  <c r="G6" i="2" s="1"/>
  <c r="A6" i="2" s="1"/>
  <c r="G5" i="2"/>
  <c r="A5" i="2"/>
  <c r="L4" i="2"/>
  <c r="G4" i="2"/>
  <c r="A4" i="2"/>
  <c r="L3" i="2"/>
  <c r="G3" i="2"/>
  <c r="A3" i="2"/>
  <c r="L2" i="2"/>
  <c r="G2" i="2"/>
  <c r="A2" i="2" s="1"/>
  <c r="C58" i="22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C72" i="22"/>
  <c r="C73" i="22"/>
  <c r="C74" i="22"/>
  <c r="C75" i="22"/>
  <c r="C76" i="22"/>
  <c r="C77" i="22"/>
  <c r="C78" i="22"/>
  <c r="C79" i="22"/>
  <c r="C80" i="22"/>
  <c r="C81" i="22"/>
  <c r="C82" i="22"/>
  <c r="C83" i="22"/>
  <c r="C84" i="22"/>
  <c r="C85" i="22"/>
  <c r="C86" i="22"/>
  <c r="C87" i="22"/>
  <c r="C88" i="22"/>
  <c r="C89" i="22"/>
  <c r="C90" i="22"/>
  <c r="C91" i="22"/>
  <c r="C92" i="22"/>
  <c r="C93" i="22"/>
  <c r="C94" i="22"/>
  <c r="O42" i="9"/>
  <c r="O26" i="9"/>
  <c r="O64" i="9" l="1"/>
  <c r="AE150" i="9"/>
  <c r="AE146" i="9"/>
  <c r="AE142" i="9"/>
  <c r="AE128" i="9"/>
  <c r="C57" i="22" l="1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F3" i="6" l="1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2" i="6"/>
  <c r="G139" i="19"/>
  <c r="G138" i="19"/>
  <c r="G137" i="19"/>
  <c r="G136" i="19"/>
  <c r="G135" i="19"/>
  <c r="G134" i="19"/>
  <c r="G133" i="19"/>
  <c r="G132" i="19"/>
  <c r="G131" i="19"/>
  <c r="G130" i="19"/>
  <c r="G129" i="19"/>
  <c r="G128" i="19"/>
  <c r="G127" i="19"/>
  <c r="G126" i="19"/>
  <c r="G125" i="19"/>
  <c r="G124" i="19"/>
  <c r="G123" i="19"/>
  <c r="G122" i="19"/>
  <c r="G121" i="19"/>
  <c r="G120" i="19"/>
  <c r="G119" i="19"/>
  <c r="G118" i="19"/>
  <c r="G117" i="19"/>
  <c r="G116" i="19"/>
  <c r="G115" i="19"/>
  <c r="G114" i="19"/>
  <c r="G113" i="19"/>
  <c r="G112" i="19"/>
  <c r="G111" i="19"/>
  <c r="G110" i="19"/>
  <c r="G109" i="19"/>
  <c r="G108" i="19"/>
  <c r="G107" i="19"/>
  <c r="G106" i="19"/>
  <c r="G105" i="19"/>
  <c r="G104" i="19"/>
  <c r="G103" i="19"/>
  <c r="G102" i="19"/>
  <c r="G101" i="19"/>
  <c r="G100" i="19"/>
  <c r="G99" i="19"/>
  <c r="G98" i="19"/>
  <c r="G97" i="19"/>
  <c r="G96" i="19"/>
  <c r="G95" i="19"/>
  <c r="G94" i="19"/>
  <c r="G93" i="19"/>
  <c r="G92" i="19"/>
  <c r="G91" i="19"/>
  <c r="G90" i="19"/>
  <c r="G89" i="19"/>
  <c r="G88" i="19"/>
  <c r="G87" i="19"/>
  <c r="G86" i="19"/>
  <c r="G85" i="19"/>
  <c r="G84" i="19"/>
  <c r="G83" i="19"/>
  <c r="G82" i="19"/>
  <c r="G81" i="19"/>
  <c r="G80" i="19"/>
  <c r="G79" i="19"/>
  <c r="G78" i="19"/>
  <c r="G77" i="19"/>
  <c r="G76" i="19"/>
  <c r="G75" i="19"/>
  <c r="G74" i="19"/>
  <c r="G73" i="19"/>
  <c r="G72" i="19"/>
  <c r="G71" i="19"/>
  <c r="G70" i="19"/>
  <c r="G69" i="19"/>
  <c r="G68" i="19"/>
  <c r="G67" i="19"/>
  <c r="G66" i="19"/>
  <c r="G65" i="19"/>
  <c r="G64" i="19"/>
  <c r="G63" i="19"/>
  <c r="G62" i="19"/>
  <c r="G61" i="19"/>
  <c r="G60" i="19"/>
  <c r="G59" i="19"/>
  <c r="G58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G7" i="19"/>
  <c r="G6" i="19"/>
  <c r="G5" i="19"/>
  <c r="G4" i="19"/>
  <c r="G3" i="19"/>
  <c r="D3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2" i="12"/>
  <c r="C5" i="11"/>
  <c r="C4" i="11"/>
  <c r="C3" i="11"/>
  <c r="C2" i="11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9" i="10"/>
  <c r="C10" i="10"/>
  <c r="C11" i="10"/>
  <c r="C12" i="10"/>
  <c r="C13" i="10"/>
  <c r="C14" i="10"/>
  <c r="C15" i="10"/>
  <c r="C8" i="10"/>
  <c r="C7" i="10"/>
  <c r="C6" i="10"/>
  <c r="C5" i="10"/>
  <c r="C4" i="10"/>
  <c r="C3" i="10"/>
  <c r="C2" i="10"/>
  <c r="D3" i="23"/>
  <c r="D4" i="23"/>
  <c r="D5" i="23"/>
  <c r="D6" i="23"/>
  <c r="D7" i="23"/>
  <c r="D8" i="23"/>
  <c r="D9" i="23"/>
  <c r="D10" i="23"/>
  <c r="D11" i="23"/>
  <c r="D12" i="23"/>
  <c r="D13" i="23"/>
  <c r="D14" i="23"/>
  <c r="D15" i="23"/>
  <c r="D2" i="23"/>
  <c r="C5" i="4"/>
  <c r="C6" i="4"/>
  <c r="C7" i="4"/>
  <c r="C8" i="4"/>
  <c r="C4" i="4"/>
  <c r="C3" i="4"/>
  <c r="C2" i="4"/>
  <c r="C78" i="21"/>
  <c r="C77" i="21"/>
  <c r="C76" i="21"/>
  <c r="C75" i="21"/>
  <c r="C74" i="21"/>
  <c r="C73" i="21"/>
  <c r="C72" i="21"/>
  <c r="C71" i="21"/>
  <c r="C70" i="21"/>
  <c r="C69" i="21"/>
  <c r="C68" i="21"/>
  <c r="C67" i="21"/>
  <c r="C66" i="21"/>
  <c r="C65" i="21"/>
  <c r="C64" i="21"/>
  <c r="C63" i="21"/>
  <c r="C62" i="21"/>
  <c r="C61" i="21"/>
  <c r="C60" i="21"/>
  <c r="C59" i="21"/>
  <c r="C58" i="21"/>
  <c r="C57" i="21"/>
  <c r="C56" i="21"/>
  <c r="C55" i="21"/>
  <c r="C54" i="21"/>
  <c r="C53" i="21"/>
  <c r="C52" i="21"/>
  <c r="C51" i="21"/>
  <c r="C50" i="21"/>
  <c r="C49" i="21"/>
  <c r="C48" i="21"/>
  <c r="C47" i="21"/>
  <c r="C46" i="21"/>
  <c r="C45" i="21"/>
  <c r="C44" i="21"/>
  <c r="C43" i="21"/>
  <c r="C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C8" i="21"/>
  <c r="C7" i="21"/>
  <c r="C6" i="21"/>
  <c r="C5" i="21"/>
  <c r="C4" i="21"/>
  <c r="C3" i="21"/>
  <c r="C2" i="21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2" i="20"/>
  <c r="C53" i="20"/>
  <c r="C54" i="20"/>
  <c r="C55" i="20"/>
  <c r="C56" i="20"/>
  <c r="C57" i="20"/>
  <c r="C58" i="20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C72" i="20"/>
  <c r="C73" i="20"/>
  <c r="C74" i="20"/>
  <c r="C75" i="20"/>
  <c r="C76" i="20"/>
  <c r="C77" i="20"/>
  <c r="C78" i="20"/>
  <c r="C79" i="20"/>
  <c r="C80" i="20"/>
  <c r="C81" i="20"/>
  <c r="C82" i="20"/>
  <c r="C83" i="20"/>
  <c r="C84" i="20"/>
  <c r="C85" i="20"/>
  <c r="C86" i="20"/>
  <c r="C87" i="20"/>
  <c r="C88" i="20"/>
  <c r="C89" i="20"/>
  <c r="C90" i="20"/>
  <c r="C91" i="20"/>
  <c r="C92" i="20"/>
  <c r="C93" i="20"/>
  <c r="C94" i="20"/>
  <c r="C95" i="20"/>
  <c r="C96" i="20"/>
  <c r="C97" i="20"/>
  <c r="C98" i="20"/>
  <c r="C99" i="20"/>
  <c r="C100" i="20"/>
  <c r="C101" i="20"/>
  <c r="C102" i="20"/>
  <c r="C103" i="20"/>
  <c r="C104" i="20"/>
  <c r="C105" i="20"/>
  <c r="C106" i="20"/>
  <c r="C107" i="20"/>
  <c r="C108" i="20"/>
  <c r="C109" i="20"/>
  <c r="C110" i="20"/>
  <c r="C111" i="20"/>
  <c r="C112" i="20"/>
  <c r="C113" i="20"/>
  <c r="C114" i="20"/>
  <c r="C115" i="20"/>
  <c r="C116" i="20"/>
  <c r="C117" i="20"/>
  <c r="C118" i="20"/>
  <c r="C119" i="20"/>
  <c r="C120" i="20"/>
  <c r="C121" i="20"/>
  <c r="C122" i="20"/>
  <c r="C123" i="20"/>
  <c r="C124" i="20"/>
  <c r="C125" i="20"/>
  <c r="C126" i="20"/>
  <c r="C127" i="20"/>
  <c r="C128" i="20"/>
  <c r="C129" i="20"/>
  <c r="C130" i="20"/>
  <c r="C131" i="20"/>
  <c r="C132" i="20"/>
  <c r="C133" i="20"/>
  <c r="C134" i="20"/>
  <c r="C135" i="20"/>
  <c r="C136" i="20"/>
  <c r="C137" i="20"/>
  <c r="C138" i="20"/>
  <c r="C139" i="20"/>
  <c r="C140" i="20"/>
  <c r="C141" i="20"/>
  <c r="C142" i="20"/>
  <c r="C143" i="20"/>
  <c r="C144" i="20"/>
  <c r="C145" i="20"/>
  <c r="C146" i="20"/>
  <c r="C147" i="20"/>
  <c r="C148" i="20"/>
  <c r="C149" i="20"/>
  <c r="C150" i="20"/>
  <c r="C151" i="20"/>
  <c r="C152" i="20"/>
  <c r="C153" i="20"/>
  <c r="C154" i="20"/>
  <c r="C155" i="20"/>
  <c r="C156" i="20"/>
  <c r="C157" i="20"/>
  <c r="C158" i="20"/>
  <c r="C159" i="20"/>
  <c r="C160" i="20"/>
  <c r="C161" i="20"/>
  <c r="C162" i="20"/>
  <c r="C163" i="20"/>
  <c r="C164" i="20"/>
  <c r="C165" i="20"/>
  <c r="C166" i="20"/>
  <c r="C167" i="20"/>
  <c r="C168" i="20"/>
  <c r="C169" i="20"/>
  <c r="C170" i="20"/>
  <c r="C171" i="20"/>
  <c r="C172" i="20"/>
  <c r="C173" i="20"/>
  <c r="C174" i="20"/>
  <c r="C175" i="20"/>
  <c r="C176" i="20"/>
  <c r="C177" i="20"/>
  <c r="C178" i="20"/>
  <c r="C179" i="20"/>
  <c r="C180" i="20"/>
  <c r="C181" i="20"/>
  <c r="C182" i="20"/>
  <c r="C183" i="20"/>
  <c r="C184" i="20"/>
  <c r="C185" i="20"/>
  <c r="C186" i="20"/>
  <c r="C187" i="20"/>
  <c r="C188" i="20"/>
  <c r="C189" i="20"/>
  <c r="C190" i="20"/>
  <c r="C191" i="20"/>
  <c r="C192" i="20"/>
  <c r="C193" i="20"/>
  <c r="C194" i="20"/>
  <c r="C195" i="20"/>
  <c r="C196" i="20"/>
  <c r="C197" i="20"/>
  <c r="C198" i="20"/>
  <c r="C199" i="20"/>
  <c r="C200" i="20"/>
  <c r="C201" i="20"/>
  <c r="C202" i="20"/>
  <c r="C203" i="20"/>
  <c r="C204" i="20"/>
  <c r="C205" i="20"/>
  <c r="C206" i="20"/>
  <c r="C207" i="20"/>
  <c r="C208" i="20"/>
  <c r="C209" i="20"/>
  <c r="C210" i="20"/>
  <c r="C211" i="20"/>
  <c r="C212" i="20"/>
  <c r="C213" i="20"/>
  <c r="C214" i="20"/>
  <c r="C215" i="20"/>
  <c r="C216" i="20"/>
  <c r="C217" i="20"/>
  <c r="C218" i="20"/>
  <c r="C219" i="20"/>
  <c r="C220" i="20"/>
  <c r="C221" i="20"/>
  <c r="C222" i="20"/>
  <c r="C223" i="20"/>
  <c r="C224" i="20"/>
  <c r="C225" i="20"/>
  <c r="C226" i="20"/>
  <c r="C227" i="20"/>
  <c r="C228" i="20"/>
  <c r="C229" i="20"/>
  <c r="C230" i="20"/>
  <c r="C231" i="20"/>
  <c r="C232" i="20"/>
  <c r="C233" i="20"/>
  <c r="C234" i="20"/>
  <c r="C235" i="20"/>
  <c r="C236" i="20"/>
  <c r="C237" i="20"/>
  <c r="C238" i="20"/>
  <c r="C239" i="20"/>
  <c r="C240" i="20"/>
  <c r="C241" i="20"/>
  <c r="C242" i="20"/>
  <c r="C243" i="20"/>
  <c r="C244" i="20"/>
  <c r="C245" i="20"/>
  <c r="C246" i="20"/>
  <c r="C247" i="20"/>
  <c r="C248" i="20"/>
  <c r="C249" i="20"/>
  <c r="C250" i="20"/>
  <c r="C251" i="20"/>
  <c r="C252" i="20"/>
  <c r="C253" i="20"/>
  <c r="C254" i="20"/>
  <c r="C15" i="20"/>
  <c r="C14" i="20"/>
  <c r="C13" i="20"/>
  <c r="C12" i="20"/>
  <c r="C11" i="20"/>
  <c r="C10" i="20"/>
  <c r="C9" i="20"/>
  <c r="C8" i="20"/>
  <c r="C7" i="20"/>
  <c r="C6" i="20"/>
  <c r="C5" i="20"/>
  <c r="C4" i="20"/>
  <c r="C3" i="20"/>
  <c r="C2" i="20"/>
  <c r="C3" i="3"/>
  <c r="C4" i="3"/>
  <c r="C5" i="3"/>
  <c r="C6" i="3"/>
  <c r="C7" i="3"/>
  <c r="C8" i="3"/>
  <c r="C9" i="3"/>
  <c r="C10" i="3"/>
  <c r="C11" i="3"/>
  <c r="C12" i="3"/>
  <c r="C13" i="3"/>
  <c r="C14" i="3"/>
  <c r="C15" i="3"/>
  <c r="C2" i="3"/>
  <c r="W4" i="22"/>
  <c r="W5" i="22"/>
  <c r="W6" i="22"/>
  <c r="W7" i="22"/>
  <c r="W8" i="22"/>
  <c r="W9" i="22"/>
  <c r="W3" i="22"/>
  <c r="S4" i="22"/>
  <c r="S5" i="22"/>
  <c r="S6" i="22"/>
  <c r="S3" i="22"/>
  <c r="O101" i="9" l="1"/>
  <c r="AF60" i="9"/>
  <c r="O60" i="9"/>
  <c r="O50" i="9"/>
  <c r="O16" i="9" l="1"/>
  <c r="D4" i="19" l="1"/>
  <c r="D5" i="19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99" i="19"/>
  <c r="D100" i="19"/>
  <c r="D101" i="19"/>
  <c r="D102" i="19"/>
  <c r="D103" i="19"/>
  <c r="D104" i="19"/>
  <c r="D105" i="19"/>
  <c r="D106" i="19"/>
  <c r="D107" i="19"/>
  <c r="D108" i="19"/>
  <c r="D109" i="19"/>
  <c r="D110" i="19"/>
  <c r="D111" i="19"/>
  <c r="D112" i="19"/>
  <c r="D113" i="19"/>
  <c r="D114" i="19"/>
  <c r="D115" i="19"/>
  <c r="D116" i="19"/>
  <c r="D117" i="19"/>
  <c r="D118" i="19"/>
  <c r="D119" i="19"/>
  <c r="D120" i="19"/>
  <c r="D121" i="19"/>
  <c r="D122" i="19"/>
  <c r="D123" i="19"/>
  <c r="D124" i="19"/>
  <c r="D125" i="19"/>
  <c r="D126" i="19"/>
  <c r="D127" i="19"/>
  <c r="D128" i="19"/>
  <c r="D129" i="19"/>
  <c r="D130" i="19"/>
  <c r="D131" i="19"/>
  <c r="D132" i="19"/>
  <c r="D133" i="19"/>
  <c r="D134" i="19"/>
  <c r="D135" i="19"/>
  <c r="D136" i="19"/>
  <c r="D137" i="19"/>
  <c r="D138" i="19"/>
  <c r="D139" i="19"/>
  <c r="D3" i="19"/>
</calcChain>
</file>

<file path=xl/sharedStrings.xml><?xml version="1.0" encoding="utf-8"?>
<sst xmlns="http://schemas.openxmlformats.org/spreadsheetml/2006/main" count="4821" uniqueCount="1965">
  <si>
    <t xml:space="preserve">Business Entity/Building/Rental Object Master Maintenance Form </t>
  </si>
  <si>
    <t xml:space="preserve"> No.</t>
  </si>
  <si>
    <t xml:space="preserve">  For Requester</t>
  </si>
  <si>
    <r>
      <t>Requester Name</t>
    </r>
    <r>
      <rPr>
        <sz val="8"/>
        <color rgb="FFFF0000"/>
        <rFont val="Tahoma"/>
        <family val="2"/>
      </rPr>
      <t>*</t>
    </r>
  </si>
  <si>
    <t>Request Date</t>
  </si>
  <si>
    <t>.</t>
  </si>
  <si>
    <t>Department</t>
  </si>
  <si>
    <t>Division</t>
  </si>
  <si>
    <t>Email</t>
  </si>
  <si>
    <t>Contact No.</t>
  </si>
  <si>
    <r>
      <t>Request for</t>
    </r>
    <r>
      <rPr>
        <sz val="8"/>
        <color rgb="FFFF0000"/>
        <rFont val="Tahoma"/>
        <family val="2"/>
      </rPr>
      <t>*</t>
    </r>
  </si>
  <si>
    <t>Request</t>
  </si>
  <si>
    <r>
      <t>Reason for request</t>
    </r>
    <r>
      <rPr>
        <sz val="8"/>
        <color rgb="FFFF0000"/>
        <rFont val="Tahoma"/>
        <family val="2"/>
      </rPr>
      <t>*</t>
    </r>
  </si>
  <si>
    <t xml:space="preserve">  Business Entity</t>
  </si>
  <si>
    <r>
      <t>Company Code</t>
    </r>
    <r>
      <rPr>
        <sz val="8"/>
        <color rgb="FFFF0000"/>
        <rFont val="Tahoma"/>
        <family val="2"/>
      </rPr>
      <t>*</t>
    </r>
  </si>
  <si>
    <t>Company Code</t>
  </si>
  <si>
    <r>
      <t>Business Entity Code</t>
    </r>
    <r>
      <rPr>
        <sz val="8"/>
        <color rgb="FFFF0000"/>
        <rFont val="Tahoma"/>
        <family val="2"/>
      </rPr>
      <t>*</t>
    </r>
  </si>
  <si>
    <t>(In case of creation, please inform support team for authorization management)</t>
  </si>
  <si>
    <t>Name of BE (60 Chars)</t>
  </si>
  <si>
    <t>Valid From</t>
  </si>
  <si>
    <t>Valid To</t>
  </si>
  <si>
    <t xml:space="preserve">  Building</t>
  </si>
  <si>
    <r>
      <t xml:space="preserve">Business Entity Code </t>
    </r>
    <r>
      <rPr>
        <sz val="8"/>
        <color rgb="FFFF0000"/>
        <rFont val="Tahoma"/>
        <family val="2"/>
      </rPr>
      <t>*</t>
    </r>
  </si>
  <si>
    <r>
      <t>Building Code</t>
    </r>
    <r>
      <rPr>
        <sz val="8"/>
        <color rgb="FFFF0000"/>
        <rFont val="Tahoma"/>
        <family val="2"/>
      </rPr>
      <t>*</t>
    </r>
  </si>
  <si>
    <t>Name of BU (60 Chars)</t>
  </si>
  <si>
    <r>
      <t>Profit Center</t>
    </r>
    <r>
      <rPr>
        <sz val="8"/>
        <color rgb="FFFF0000"/>
        <rFont val="Tahoma"/>
        <family val="2"/>
      </rPr>
      <t>*</t>
    </r>
  </si>
  <si>
    <t xml:space="preserve">  Rental Object</t>
  </si>
  <si>
    <t xml:space="preserve">   General Data</t>
  </si>
  <si>
    <r>
      <t>Rental Object Code</t>
    </r>
    <r>
      <rPr>
        <sz val="8"/>
        <color rgb="FFFF0000"/>
        <rFont val="Tahoma"/>
        <family val="2"/>
      </rPr>
      <t>*</t>
    </r>
  </si>
  <si>
    <r>
      <t>Usage Type</t>
    </r>
    <r>
      <rPr>
        <sz val="8"/>
        <color rgb="FFFF0000"/>
        <rFont val="Tahoma"/>
        <family val="2"/>
      </rPr>
      <t>*</t>
    </r>
  </si>
  <si>
    <t>Usage Type</t>
  </si>
  <si>
    <r>
      <t>Name of RO</t>
    </r>
    <r>
      <rPr>
        <sz val="8"/>
        <color rgb="FFFF0000"/>
        <rFont val="Tahoma"/>
        <family val="2"/>
      </rPr>
      <t>*</t>
    </r>
    <r>
      <rPr>
        <sz val="8"/>
        <rFont val="Tahoma"/>
        <family val="2"/>
      </rPr>
      <t xml:space="preserve"> (60 Chars)</t>
    </r>
  </si>
  <si>
    <t>RU no.old (20 Chars)</t>
  </si>
  <si>
    <t>Address of RO</t>
  </si>
  <si>
    <r>
      <t>Country</t>
    </r>
    <r>
      <rPr>
        <sz val="8"/>
        <color rgb="FFFF0000"/>
        <rFont val="Tahoma"/>
        <family val="2"/>
      </rPr>
      <t>*</t>
    </r>
  </si>
  <si>
    <t>Country</t>
  </si>
  <si>
    <r>
      <t>Region</t>
    </r>
    <r>
      <rPr>
        <sz val="8"/>
        <color rgb="FFFF0000"/>
        <rFont val="Tahoma"/>
        <family val="2"/>
      </rPr>
      <t>*</t>
    </r>
  </si>
  <si>
    <t>Region</t>
  </si>
  <si>
    <t xml:space="preserve">  Rental Object Additional Data &amp; Field</t>
  </si>
  <si>
    <t>For Media:</t>
  </si>
  <si>
    <r>
      <t>Name (EN)</t>
    </r>
    <r>
      <rPr>
        <sz val="8"/>
        <color rgb="FFFF0000"/>
        <rFont val="Tahoma"/>
        <family val="2"/>
      </rPr>
      <t>*</t>
    </r>
    <r>
      <rPr>
        <sz val="8"/>
        <rFont val="Tahoma"/>
        <family val="2"/>
      </rPr>
      <t xml:space="preserve"> (60 Chars)</t>
    </r>
  </si>
  <si>
    <r>
      <t>RE Sub Product</t>
    </r>
    <r>
      <rPr>
        <sz val="8"/>
        <color rgb="FFFF0000"/>
        <rFont val="Tahoma"/>
        <family val="2"/>
      </rPr>
      <t>*</t>
    </r>
  </si>
  <si>
    <t>RE Sub Product</t>
  </si>
  <si>
    <t>Request New Sub Product</t>
  </si>
  <si>
    <t>For Merchandise:</t>
  </si>
  <si>
    <t>Part of Building (Area Type)</t>
  </si>
  <si>
    <t>Part of Building</t>
  </si>
  <si>
    <t>Floor</t>
  </si>
  <si>
    <t>Location on Floor (Grade)</t>
  </si>
  <si>
    <t>Location on Floor</t>
  </si>
  <si>
    <r>
      <t>Name (EN)</t>
    </r>
    <r>
      <rPr>
        <sz val="8"/>
        <rFont val="Tahoma"/>
        <family val="2"/>
      </rPr>
      <t xml:space="preserve"> (60 Chars)</t>
    </r>
  </si>
  <si>
    <t>Location (50 Chars)</t>
  </si>
  <si>
    <r>
      <t>Station Location</t>
    </r>
    <r>
      <rPr>
        <sz val="8"/>
        <color rgb="FFFF0000"/>
        <rFont val="Tahoma"/>
        <family val="2"/>
      </rPr>
      <t>*</t>
    </r>
  </si>
  <si>
    <t>Station Location</t>
  </si>
  <si>
    <t>For Property:</t>
  </si>
  <si>
    <t>Part of Building (Zone)</t>
  </si>
  <si>
    <r>
      <t>Floor</t>
    </r>
    <r>
      <rPr>
        <sz val="8"/>
        <color rgb="FFFF0000"/>
        <rFont val="Tahoma"/>
        <family val="2"/>
      </rPr>
      <t>*</t>
    </r>
  </si>
  <si>
    <t>(* Require for BTSG Property's RO)</t>
  </si>
  <si>
    <t>Room Type</t>
  </si>
  <si>
    <t>(* Require for Royal Place Building)</t>
  </si>
  <si>
    <t xml:space="preserve">   Measurements</t>
  </si>
  <si>
    <t>(* Require only for Merchandise and Property's RO, Except BE: HKG)</t>
  </si>
  <si>
    <t>Measurement Type</t>
  </si>
  <si>
    <t>Amount</t>
  </si>
  <si>
    <t xml:space="preserve">   Conditions</t>
  </si>
  <si>
    <t>(* Require only for Merchandise)</t>
  </si>
  <si>
    <t>Condition Type</t>
  </si>
  <si>
    <t xml:space="preserve">   Meter</t>
  </si>
  <si>
    <t>(* Require only for Merchandise and Property)</t>
  </si>
  <si>
    <t>Type of Meter</t>
  </si>
  <si>
    <r>
      <t>Measurement Position (Serial)</t>
    </r>
    <r>
      <rPr>
        <b/>
        <sz val="8"/>
        <color rgb="FFFF0000"/>
        <rFont val="Tahoma"/>
        <family val="2"/>
      </rPr>
      <t>*</t>
    </r>
  </si>
  <si>
    <r>
      <t>Description (RO Code)</t>
    </r>
    <r>
      <rPr>
        <b/>
        <sz val="8"/>
        <color rgb="FFFF0000"/>
        <rFont val="Tahoma"/>
        <family val="2"/>
      </rPr>
      <t>*</t>
    </r>
  </si>
  <si>
    <t xml:space="preserve">  New RE Sub Product Information (Only VGI)</t>
  </si>
  <si>
    <t>RE Sub Product Name</t>
  </si>
  <si>
    <t xml:space="preserve">COPA Characteristics Mapping </t>
  </si>
  <si>
    <t>New</t>
  </si>
  <si>
    <r>
      <t>COPA Selling Type</t>
    </r>
    <r>
      <rPr>
        <sz val="8"/>
        <color rgb="FFFF0000"/>
        <rFont val="Tahoma"/>
        <family val="2"/>
      </rPr>
      <t>*</t>
    </r>
  </si>
  <si>
    <t>T</t>
  </si>
  <si>
    <t>(Start with "T", then running no. 1 digits)</t>
  </si>
  <si>
    <t>New**</t>
  </si>
  <si>
    <r>
      <t>COPA Sub Product</t>
    </r>
    <r>
      <rPr>
        <sz val="8"/>
        <color rgb="FFFF0000"/>
        <rFont val="Tahoma"/>
        <family val="2"/>
      </rPr>
      <t>*</t>
    </r>
  </si>
  <si>
    <t>P</t>
  </si>
  <si>
    <t>(Start with 4 digit of Product, then running no. 2 digits)</t>
  </si>
  <si>
    <t>Description (20 Chars)</t>
  </si>
  <si>
    <t>**If require new COPA Sub Product please fill in below data for COPA mapping and also send request to BA Team</t>
  </si>
  <si>
    <r>
      <t>COPA Product</t>
    </r>
    <r>
      <rPr>
        <sz val="8"/>
        <color rgb="FFFF0000"/>
        <rFont val="Tahoma"/>
        <family val="2"/>
      </rPr>
      <t>*</t>
    </r>
  </si>
  <si>
    <t>(Start with 2 digit of Product group, then running no. 2 digits)</t>
  </si>
  <si>
    <t>COPA Product group</t>
  </si>
  <si>
    <t>(Start with "P", then running no. 1 digits)</t>
  </si>
  <si>
    <r>
      <t>Media Type</t>
    </r>
    <r>
      <rPr>
        <sz val="8"/>
        <color rgb="FFFF0000"/>
        <rFont val="Tahoma"/>
        <family val="2"/>
      </rPr>
      <t>*</t>
    </r>
  </si>
  <si>
    <t>C</t>
  </si>
  <si>
    <t>(Start with "C", then running no. 1 digits)</t>
  </si>
  <si>
    <r>
      <t>Media Segment</t>
    </r>
    <r>
      <rPr>
        <sz val="8"/>
        <color rgb="FFFF0000"/>
        <rFont val="Tahoma"/>
        <family val="2"/>
      </rPr>
      <t>*</t>
    </r>
  </si>
  <si>
    <t>S</t>
  </si>
  <si>
    <t>(Start with "S", then running no. 2 digits)</t>
  </si>
  <si>
    <t>Remark:</t>
  </si>
  <si>
    <t>Please specify "Description" for New COPA Characteristics.</t>
  </si>
  <si>
    <t>Requested by</t>
  </si>
  <si>
    <t>Approved by</t>
  </si>
  <si>
    <t>Entered by</t>
  </si>
  <si>
    <t>(</t>
  </si>
  <si>
    <t>)</t>
  </si>
  <si>
    <t>Date</t>
  </si>
  <si>
    <t>Create</t>
  </si>
  <si>
    <t>Change</t>
  </si>
  <si>
    <t>Block</t>
  </si>
  <si>
    <t>Unblock</t>
  </si>
  <si>
    <t>Description</t>
  </si>
  <si>
    <t>Yongsu Company Limited</t>
  </si>
  <si>
    <t>VGI Public Company Limited</t>
  </si>
  <si>
    <t>888 Media Company Limited</t>
  </si>
  <si>
    <t>DNAL Company Limited</t>
  </si>
  <si>
    <t>The Community One Co., Ltd.</t>
  </si>
  <si>
    <t>The Community Two Co., Ltd.</t>
  </si>
  <si>
    <t>Kingkaew Assets Co., Ltd.</t>
  </si>
  <si>
    <t>TANAYONG HONG KONG LIMITED</t>
  </si>
  <si>
    <t>EGS ASSETS Company Limited</t>
  </si>
  <si>
    <t>Muangthong Assets Company Limited</t>
  </si>
  <si>
    <t>Nine Square Property Co., Ltd.</t>
  </si>
  <si>
    <t>MAK8 Company Limited</t>
  </si>
  <si>
    <t>BTS Land Company Limited</t>
  </si>
  <si>
    <t>UNISON One Company Limited</t>
  </si>
  <si>
    <t>Kamkoong Property Company Limited</t>
  </si>
  <si>
    <t>PrannaKiri Assets Co., Ltd.</t>
  </si>
  <si>
    <t>NPARK GLOBAL HOLDING CO., LTD.</t>
  </si>
  <si>
    <t>KEYSTONE ESTATE Co.,Ltd.</t>
  </si>
  <si>
    <t>Keystone Management Co.,Ltd</t>
  </si>
  <si>
    <t>Rabbit Rewards Company Limited</t>
  </si>
  <si>
    <t>BSS Holdings Company Limited</t>
  </si>
  <si>
    <t>HHT Construction Company Limited</t>
  </si>
  <si>
    <t>Turtle 23 Company Limited</t>
  </si>
  <si>
    <t>Turtle 1 Company Limited</t>
  </si>
  <si>
    <t>Turtle 2 Company Limited</t>
  </si>
  <si>
    <t>Turtle 3 Company Limited</t>
  </si>
  <si>
    <t>Turtle 4 Company Limited</t>
  </si>
  <si>
    <t>Turtle 5 Company Limited</t>
  </si>
  <si>
    <t>Turtle 6 Company Limited</t>
  </si>
  <si>
    <t>Turtle 7 Company Limited</t>
  </si>
  <si>
    <t>Turtle 8 Company Limited</t>
  </si>
  <si>
    <t>Turtle 9 Company Limited</t>
  </si>
  <si>
    <t>Turtle 10 Company Limited</t>
  </si>
  <si>
    <t>Office</t>
  </si>
  <si>
    <t>Residential</t>
  </si>
  <si>
    <t>Retail/shop</t>
  </si>
  <si>
    <t>Parking</t>
  </si>
  <si>
    <t>Land</t>
  </si>
  <si>
    <t>House</t>
  </si>
  <si>
    <t>Others</t>
  </si>
  <si>
    <t>Permanent</t>
  </si>
  <si>
    <t>Temporary</t>
  </si>
  <si>
    <t>Special</t>
  </si>
  <si>
    <t>Static</t>
  </si>
  <si>
    <t>Digital</t>
  </si>
  <si>
    <t>Online</t>
  </si>
  <si>
    <t>Other</t>
  </si>
  <si>
    <t>AD</t>
  </si>
  <si>
    <t>Andorra</t>
  </si>
  <si>
    <t>AE</t>
  </si>
  <si>
    <t>Utd.Arab Emir.</t>
  </si>
  <si>
    <t>AF</t>
  </si>
  <si>
    <t>Afghanistan</t>
  </si>
  <si>
    <t>AG</t>
  </si>
  <si>
    <t>Antigua/Barbuda</t>
  </si>
  <si>
    <t>AI</t>
  </si>
  <si>
    <t>Anguilla</t>
  </si>
  <si>
    <t>AL</t>
  </si>
  <si>
    <t>Albania</t>
  </si>
  <si>
    <t>AM</t>
  </si>
  <si>
    <t>Armenia</t>
  </si>
  <si>
    <t>AO</t>
  </si>
  <si>
    <t>Angola</t>
  </si>
  <si>
    <t>AQ</t>
  </si>
  <si>
    <t>Antarctica</t>
  </si>
  <si>
    <t>AR</t>
  </si>
  <si>
    <t>Argentina</t>
  </si>
  <si>
    <t>AS</t>
  </si>
  <si>
    <t>Samoa, America</t>
  </si>
  <si>
    <t>AT</t>
  </si>
  <si>
    <t>Austria</t>
  </si>
  <si>
    <t>AU</t>
  </si>
  <si>
    <t>Australia</t>
  </si>
  <si>
    <t>AW</t>
  </si>
  <si>
    <t>Aruba</t>
  </si>
  <si>
    <t>AX</t>
  </si>
  <si>
    <t>Aland Islands</t>
  </si>
  <si>
    <t>AZ</t>
  </si>
  <si>
    <t>Azerbaijan</t>
  </si>
  <si>
    <t>BA</t>
  </si>
  <si>
    <t>Bosnia-Herz.</t>
  </si>
  <si>
    <t>BB</t>
  </si>
  <si>
    <t>Barbados</t>
  </si>
  <si>
    <t>BD</t>
  </si>
  <si>
    <t>Bangladesh</t>
  </si>
  <si>
    <t>BE</t>
  </si>
  <si>
    <t>Belgium</t>
  </si>
  <si>
    <t>BF</t>
  </si>
  <si>
    <t>Burkina Faso</t>
  </si>
  <si>
    <t>BG</t>
  </si>
  <si>
    <t>Bulgaria</t>
  </si>
  <si>
    <t>BH</t>
  </si>
  <si>
    <t>Bahrain</t>
  </si>
  <si>
    <t>BI</t>
  </si>
  <si>
    <t>Burundi</t>
  </si>
  <si>
    <t>BJ</t>
  </si>
  <si>
    <t>Benin</t>
  </si>
  <si>
    <t>BL</t>
  </si>
  <si>
    <t>St. Barthelemy</t>
  </si>
  <si>
    <t>BM</t>
  </si>
  <si>
    <t>Bermuda</t>
  </si>
  <si>
    <t>BN</t>
  </si>
  <si>
    <t>Brunei Daruss.</t>
  </si>
  <si>
    <t>BO</t>
  </si>
  <si>
    <t>Bolivia</t>
  </si>
  <si>
    <t>BQ</t>
  </si>
  <si>
    <t>Bonaire, Saba</t>
  </si>
  <si>
    <t>BR</t>
  </si>
  <si>
    <t>Brazil</t>
  </si>
  <si>
    <t>BS</t>
  </si>
  <si>
    <t>Bahamas</t>
  </si>
  <si>
    <t>BT</t>
  </si>
  <si>
    <t>Bhutan</t>
  </si>
  <si>
    <t>BV</t>
  </si>
  <si>
    <t>Bouvet Islands</t>
  </si>
  <si>
    <t>BW</t>
  </si>
  <si>
    <t>Botswana</t>
  </si>
  <si>
    <t>BY</t>
  </si>
  <si>
    <t>Belarus</t>
  </si>
  <si>
    <t>BZ</t>
  </si>
  <si>
    <t>Belize</t>
  </si>
  <si>
    <t>CA</t>
  </si>
  <si>
    <t>Canada</t>
  </si>
  <si>
    <t>CC</t>
  </si>
  <si>
    <t>Keeling Islands</t>
  </si>
  <si>
    <t>CD</t>
  </si>
  <si>
    <t>Dem. Rep. Congo</t>
  </si>
  <si>
    <t>CF</t>
  </si>
  <si>
    <t>CAR</t>
  </si>
  <si>
    <t>CG</t>
  </si>
  <si>
    <t>Rep.of Congo</t>
  </si>
  <si>
    <t>CH</t>
  </si>
  <si>
    <t>Switzerland</t>
  </si>
  <si>
    <t>CI</t>
  </si>
  <si>
    <t>Cote d'Ivoire</t>
  </si>
  <si>
    <t>CK</t>
  </si>
  <si>
    <t>Cook Islands</t>
  </si>
  <si>
    <t>CL</t>
  </si>
  <si>
    <t>Chile</t>
  </si>
  <si>
    <t>CM</t>
  </si>
  <si>
    <t>Cameroon</t>
  </si>
  <si>
    <t>CN</t>
  </si>
  <si>
    <t>China</t>
  </si>
  <si>
    <t>CO</t>
  </si>
  <si>
    <t>Colombia</t>
  </si>
  <si>
    <t>CR</t>
  </si>
  <si>
    <t>Costa Rica</t>
  </si>
  <si>
    <t>CU</t>
  </si>
  <si>
    <t>Cuba</t>
  </si>
  <si>
    <t>CV</t>
  </si>
  <si>
    <t>Cape Verde</t>
  </si>
  <si>
    <t>CW</t>
  </si>
  <si>
    <t>Curacao</t>
  </si>
  <si>
    <t>CX</t>
  </si>
  <si>
    <t>Christmas Islnd</t>
  </si>
  <si>
    <t>CY</t>
  </si>
  <si>
    <t>Cyprus</t>
  </si>
  <si>
    <t>CZ</t>
  </si>
  <si>
    <t>Czech Republic</t>
  </si>
  <si>
    <t>DE</t>
  </si>
  <si>
    <t>Germany</t>
  </si>
  <si>
    <t>DJ</t>
  </si>
  <si>
    <t>Djibouti</t>
  </si>
  <si>
    <t>DK</t>
  </si>
  <si>
    <t>Denmark</t>
  </si>
  <si>
    <t>DM</t>
  </si>
  <si>
    <t>Dominica</t>
  </si>
  <si>
    <t>DO</t>
  </si>
  <si>
    <t>Dominican Rep.</t>
  </si>
  <si>
    <t>DZ</t>
  </si>
  <si>
    <t>Algeria</t>
  </si>
  <si>
    <t>EC</t>
  </si>
  <si>
    <t>Ecuador</t>
  </si>
  <si>
    <t>EE</t>
  </si>
  <si>
    <t>Estonia</t>
  </si>
  <si>
    <t>EG</t>
  </si>
  <si>
    <t>Egypt</t>
  </si>
  <si>
    <t>EH</t>
  </si>
  <si>
    <t>West Sahara</t>
  </si>
  <si>
    <t>ER</t>
  </si>
  <si>
    <t>Eritrea</t>
  </si>
  <si>
    <t>ES</t>
  </si>
  <si>
    <t>Spain</t>
  </si>
  <si>
    <t>ET</t>
  </si>
  <si>
    <t>Ethiopia</t>
  </si>
  <si>
    <t>EU</t>
  </si>
  <si>
    <t>European Union</t>
  </si>
  <si>
    <t>FI</t>
  </si>
  <si>
    <t>Finland</t>
  </si>
  <si>
    <t>FJ</t>
  </si>
  <si>
    <t>Fiji</t>
  </si>
  <si>
    <t>FK</t>
  </si>
  <si>
    <t>Falkland Islnds</t>
  </si>
  <si>
    <t>FM</t>
  </si>
  <si>
    <t>Micronesia</t>
  </si>
  <si>
    <t>FO</t>
  </si>
  <si>
    <t>Faroe Islands</t>
  </si>
  <si>
    <t>FR</t>
  </si>
  <si>
    <t>France</t>
  </si>
  <si>
    <t>GA</t>
  </si>
  <si>
    <t>Gabon</t>
  </si>
  <si>
    <t>GB</t>
  </si>
  <si>
    <t>United Kingdom</t>
  </si>
  <si>
    <t>GD</t>
  </si>
  <si>
    <t>Grenada</t>
  </si>
  <si>
    <t>GE</t>
  </si>
  <si>
    <t>Georgia</t>
  </si>
  <si>
    <t>GF</t>
  </si>
  <si>
    <t>French Guayana</t>
  </si>
  <si>
    <t>GG</t>
  </si>
  <si>
    <t>Guernsey</t>
  </si>
  <si>
    <t>GH</t>
  </si>
  <si>
    <t>Ghana</t>
  </si>
  <si>
    <t>GI</t>
  </si>
  <si>
    <t>Gibraltar</t>
  </si>
  <si>
    <t>GL</t>
  </si>
  <si>
    <t>Greenland</t>
  </si>
  <si>
    <t>GM</t>
  </si>
  <si>
    <t>Gambia</t>
  </si>
  <si>
    <t>GN</t>
  </si>
  <si>
    <t>Guinea</t>
  </si>
  <si>
    <t>GP</t>
  </si>
  <si>
    <t>Guadeloupe</t>
  </si>
  <si>
    <t>GQ</t>
  </si>
  <si>
    <t>Equatorial Guin</t>
  </si>
  <si>
    <t>GR</t>
  </si>
  <si>
    <t>Greece</t>
  </si>
  <si>
    <t>GS</t>
  </si>
  <si>
    <t>S. Sandwich Ins</t>
  </si>
  <si>
    <t>GT</t>
  </si>
  <si>
    <t>Guatemala</t>
  </si>
  <si>
    <t>GU</t>
  </si>
  <si>
    <t>Guam</t>
  </si>
  <si>
    <t>GW</t>
  </si>
  <si>
    <t>Guinea-Bissau</t>
  </si>
  <si>
    <t>GY</t>
  </si>
  <si>
    <t>Guyana</t>
  </si>
  <si>
    <t>HK</t>
  </si>
  <si>
    <t>Hong Kong</t>
  </si>
  <si>
    <t>HM</t>
  </si>
  <si>
    <t>Heard/McDon.Isl</t>
  </si>
  <si>
    <t>HN</t>
  </si>
  <si>
    <t>Honduras</t>
  </si>
  <si>
    <t>HR</t>
  </si>
  <si>
    <t>Croatia</t>
  </si>
  <si>
    <t>HT</t>
  </si>
  <si>
    <t>Haiti</t>
  </si>
  <si>
    <t>HU</t>
  </si>
  <si>
    <t>Hungary</t>
  </si>
  <si>
    <t>ID</t>
  </si>
  <si>
    <t>Indonesia</t>
  </si>
  <si>
    <t>IE</t>
  </si>
  <si>
    <t>Ireland</t>
  </si>
  <si>
    <t>IL</t>
  </si>
  <si>
    <t>Israel</t>
  </si>
  <si>
    <t>IM</t>
  </si>
  <si>
    <t>Isle of Man</t>
  </si>
  <si>
    <t>IN</t>
  </si>
  <si>
    <t>India</t>
  </si>
  <si>
    <t>IO</t>
  </si>
  <si>
    <t>Brit.Ind.Oc.Ter</t>
  </si>
  <si>
    <t>IQ</t>
  </si>
  <si>
    <t>Iraq</t>
  </si>
  <si>
    <t>IR</t>
  </si>
  <si>
    <t>Iran</t>
  </si>
  <si>
    <t>IS</t>
  </si>
  <si>
    <t>Iceland</t>
  </si>
  <si>
    <t>IT</t>
  </si>
  <si>
    <t>Italy</t>
  </si>
  <si>
    <t>JE</t>
  </si>
  <si>
    <t>Jersey</t>
  </si>
  <si>
    <t>JM</t>
  </si>
  <si>
    <t>Jamaica</t>
  </si>
  <si>
    <t>JO</t>
  </si>
  <si>
    <t>Jordan</t>
  </si>
  <si>
    <t>JP</t>
  </si>
  <si>
    <t>Japan</t>
  </si>
  <si>
    <t>KE</t>
  </si>
  <si>
    <t>Kenya</t>
  </si>
  <si>
    <t>KG</t>
  </si>
  <si>
    <t>Kyrgyzstan</t>
  </si>
  <si>
    <t>KH</t>
  </si>
  <si>
    <t>Cambodia</t>
  </si>
  <si>
    <t>KI</t>
  </si>
  <si>
    <t>Kiribati</t>
  </si>
  <si>
    <t>KM</t>
  </si>
  <si>
    <t>Comoros</t>
  </si>
  <si>
    <t>KN</t>
  </si>
  <si>
    <t>St Kitts&amp;Nevis</t>
  </si>
  <si>
    <t>KP</t>
  </si>
  <si>
    <t>North Korea</t>
  </si>
  <si>
    <t>KR</t>
  </si>
  <si>
    <t>South Korea</t>
  </si>
  <si>
    <t>KW</t>
  </si>
  <si>
    <t>Kuwait</t>
  </si>
  <si>
    <t>KY</t>
  </si>
  <si>
    <t>Cayman Islands</t>
  </si>
  <si>
    <t>KZ</t>
  </si>
  <si>
    <t>Kazakhstan</t>
  </si>
  <si>
    <t>LA</t>
  </si>
  <si>
    <t>Laos</t>
  </si>
  <si>
    <t>LB</t>
  </si>
  <si>
    <t>Lebanon</t>
  </si>
  <si>
    <t>LC</t>
  </si>
  <si>
    <t>St.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</si>
  <si>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</si>
  <si>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</si>
  <si>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</si>
  <si>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</si>
  <si>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</si>
  <si>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</si>
  <si>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</si>
  <si>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</si>
  <si>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LT</t>
  </si>
  <si>
    <t>Lithuania</t>
  </si>
  <si>
    <t>LU</t>
  </si>
  <si>
    <t>Luxembourg</t>
  </si>
  <si>
    <t>LV</t>
  </si>
  <si>
    <t>Latvia</t>
  </si>
  <si>
    <t>LY</t>
  </si>
  <si>
    <t>Libya</t>
  </si>
  <si>
    <t>MA</t>
  </si>
  <si>
    <t>Morocco</t>
  </si>
  <si>
    <t>MC</t>
  </si>
  <si>
    <t>Monaco</t>
  </si>
  <si>
    <t>MD</t>
  </si>
  <si>
    <t>Moldova</t>
  </si>
  <si>
    <t>ME</t>
  </si>
  <si>
    <t>Montenegro</t>
  </si>
  <si>
    <t>MF</t>
  </si>
  <si>
    <t>St. Martin</t>
  </si>
  <si>
    <t>MG</t>
  </si>
  <si>
    <t>Madagascar</t>
  </si>
  <si>
    <t>MH</t>
  </si>
  <si>
    <t>Marshall Islnds</t>
  </si>
  <si>
    <t>MK</t>
  </si>
  <si>
    <t>North Macedonia</t>
  </si>
  <si>
    <t>ML</t>
  </si>
  <si>
    <t>Mali</t>
  </si>
  <si>
    <t>MM</t>
  </si>
  <si>
    <t>Burma</t>
  </si>
  <si>
    <t>MN</t>
  </si>
  <si>
    <t>Mongolia</t>
  </si>
  <si>
    <t>MO</t>
  </si>
  <si>
    <t>Macau</t>
  </si>
  <si>
    <t>MP</t>
  </si>
  <si>
    <t>N.Mariana Islnd</t>
  </si>
  <si>
    <t>MQ</t>
  </si>
  <si>
    <t>Martinique</t>
  </si>
  <si>
    <t>MR</t>
  </si>
  <si>
    <t>Mauritania</t>
  </si>
  <si>
    <t>MS</t>
  </si>
  <si>
    <t>Montserrat</t>
  </si>
  <si>
    <t>MT</t>
  </si>
  <si>
    <t>Malta</t>
  </si>
  <si>
    <t>MU</t>
  </si>
  <si>
    <t>Mauritius</t>
  </si>
  <si>
    <t>MV</t>
  </si>
  <si>
    <t>Maldives</t>
  </si>
  <si>
    <t>MW</t>
  </si>
  <si>
    <t>Malawi</t>
  </si>
  <si>
    <t>MX</t>
  </si>
  <si>
    <t>Mexico</t>
  </si>
  <si>
    <t>MY</t>
  </si>
  <si>
    <t>Malaysia</t>
  </si>
  <si>
    <t>MZ</t>
  </si>
  <si>
    <t>Mozambique</t>
  </si>
  <si>
    <t>NA</t>
  </si>
  <si>
    <t>Namibia</t>
  </si>
  <si>
    <t>NC</t>
  </si>
  <si>
    <t>New Caledonia</t>
  </si>
  <si>
    <t>NE</t>
  </si>
  <si>
    <t>Niger</t>
  </si>
  <si>
    <t>NF</t>
  </si>
  <si>
    <t>Norfolk Islands</t>
  </si>
  <si>
    <t>NG</t>
  </si>
  <si>
    <t>Nigeria</t>
  </si>
  <si>
    <t>NI</t>
  </si>
  <si>
    <t>Nicaragua</t>
  </si>
  <si>
    <t>NL</t>
  </si>
  <si>
    <t>Netherlands</t>
  </si>
  <si>
    <t>NO</t>
  </si>
  <si>
    <t>Norway</t>
  </si>
  <si>
    <t>NP</t>
  </si>
  <si>
    <t>Nepal</t>
  </si>
  <si>
    <t>NR</t>
  </si>
  <si>
    <t>Nauru</t>
  </si>
  <si>
    <t>NT</t>
  </si>
  <si>
    <t>NATO</t>
  </si>
  <si>
    <t>NU</t>
  </si>
  <si>
    <t>Niue</t>
  </si>
  <si>
    <t>NZ</t>
  </si>
  <si>
    <t>New Zealand</t>
  </si>
  <si>
    <t>OM</t>
  </si>
  <si>
    <t>Oman</t>
  </si>
  <si>
    <t>OR</t>
  </si>
  <si>
    <t>Orange</t>
  </si>
  <si>
    <t>PA</t>
  </si>
  <si>
    <t>Panama</t>
  </si>
  <si>
    <t>PE</t>
  </si>
  <si>
    <t>Peru</t>
  </si>
  <si>
    <t>PF</t>
  </si>
  <si>
    <t>Frenc.Polynesia</t>
  </si>
  <si>
    <t>PG</t>
  </si>
  <si>
    <t>Pap. New Guinea</t>
  </si>
  <si>
    <t>PH</t>
  </si>
  <si>
    <t>Philippines</t>
  </si>
  <si>
    <t>PK</t>
  </si>
  <si>
    <t>Pakistan</t>
  </si>
  <si>
    <t>PL</t>
  </si>
  <si>
    <t>Poland</t>
  </si>
  <si>
    <t>PM</t>
  </si>
  <si>
    <t>St.Pier,Miquel.</t>
  </si>
  <si>
    <t>PN</t>
  </si>
  <si>
    <t>Pitcairn Islnds</t>
  </si>
  <si>
    <t>PR</t>
  </si>
  <si>
    <t>Puerto Rico</t>
  </si>
  <si>
    <t>PS</t>
  </si>
  <si>
    <t>Palestine</t>
  </si>
  <si>
    <t>PT</t>
  </si>
  <si>
    <t>Portugal</t>
  </si>
  <si>
    <t>PW</t>
  </si>
  <si>
    <t>Palau</t>
  </si>
  <si>
    <t>PY</t>
  </si>
  <si>
    <t>Paraguay</t>
  </si>
  <si>
    <t>QA</t>
  </si>
  <si>
    <t>Qatar</t>
  </si>
  <si>
    <t>RE</t>
  </si>
  <si>
    <t>Reunion</t>
  </si>
  <si>
    <t>RO</t>
  </si>
  <si>
    <t>Romania</t>
  </si>
  <si>
    <t>RS</t>
  </si>
  <si>
    <t>Serbia</t>
  </si>
  <si>
    <t>RU</t>
  </si>
  <si>
    <t>Russian Fed.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</si>
  <si>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</si>
  <si>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</si>
  <si>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</si>
  <si>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</si>
  <si>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</si>
  <si>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</si>
  <si>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</si>
  <si>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</si>
  <si>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</si>
  <si>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</t>
  </si>
  <si>
    <t>SE</t>
  </si>
  <si>
    <t>Sweden</t>
  </si>
  <si>
    <t>SG</t>
  </si>
  <si>
    <t>Singapore</t>
  </si>
  <si>
    <t>SH</t>
  </si>
  <si>
    <t>Saint Helena</t>
  </si>
  <si>
    <t>SI</t>
  </si>
  <si>
    <t>Slovenia</t>
  </si>
  <si>
    <t>SJ</t>
  </si>
  <si>
    <t>Svalbard</t>
  </si>
  <si>
    <t>SK</t>
  </si>
  <si>
    <t>Slovakia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</si>
  <si>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</si>
  <si>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</si>
  <si>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</si>
  <si>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</si>
  <si>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</si>
  <si>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</si>
  <si>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</si>
  <si>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</si>
  <si>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</si>
  <si>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</si>
  <si>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SS</t>
  </si>
  <si>
    <t>South Sudan</t>
  </si>
  <si>
    <t>ST</t>
  </si>
  <si>
    <t>S.Tome,Principe</t>
  </si>
  <si>
    <t>SV</t>
  </si>
  <si>
    <t>El Salvador</t>
  </si>
  <si>
    <t>SX</t>
  </si>
  <si>
    <t>Sint Maarten</t>
  </si>
  <si>
    <t>SY</t>
  </si>
  <si>
    <t>Syria</t>
  </si>
  <si>
    <t>SZ</t>
  </si>
  <si>
    <t>Eswatini</t>
  </si>
  <si>
    <t>TC</t>
  </si>
  <si>
    <t>Turksh Caicosin</t>
  </si>
  <si>
    <t>TD</t>
  </si>
  <si>
    <t>Chad</t>
  </si>
  <si>
    <t>TF</t>
  </si>
  <si>
    <t>French S.Territ</t>
  </si>
  <si>
    <t>TG</t>
  </si>
  <si>
    <t>Togo</t>
  </si>
  <si>
    <t>TH</t>
  </si>
  <si>
    <t>Thailand</t>
  </si>
  <si>
    <t>TJ</t>
  </si>
  <si>
    <t>Tajikistan</t>
  </si>
  <si>
    <t>TK</t>
  </si>
  <si>
    <t>Tokelau Islands</t>
  </si>
  <si>
    <t>TL</t>
  </si>
  <si>
    <t>East Timor</t>
  </si>
  <si>
    <t>TM</t>
  </si>
  <si>
    <t>Turkmenistan</t>
  </si>
  <si>
    <t>TN</t>
  </si>
  <si>
    <t>Tunisia</t>
  </si>
  <si>
    <t>TO</t>
  </si>
  <si>
    <t>Tonga</t>
  </si>
  <si>
    <t>TR</t>
  </si>
  <si>
    <t>Turkey</t>
  </si>
  <si>
    <t>TT</t>
  </si>
  <si>
    <t>Trinidad,Tobago</t>
  </si>
  <si>
    <t>TV</t>
  </si>
  <si>
    <t>Tuvalu</t>
  </si>
  <si>
    <t>TW</t>
  </si>
  <si>
    <t>Taiwan</t>
  </si>
  <si>
    <t>TZ</t>
  </si>
  <si>
    <t>Tanzania</t>
  </si>
  <si>
    <t>UA</t>
  </si>
  <si>
    <t>Ukraine</t>
  </si>
  <si>
    <t>UG</t>
  </si>
  <si>
    <t>Uganda</t>
  </si>
  <si>
    <t>UM</t>
  </si>
  <si>
    <t>Minor Outl.Isl.</t>
  </si>
  <si>
    <t>UN</t>
  </si>
  <si>
    <t>United Nations</t>
  </si>
  <si>
    <t>US</t>
  </si>
  <si>
    <t>USA</t>
  </si>
  <si>
    <t>UY</t>
  </si>
  <si>
    <t>Uruguay</t>
  </si>
  <si>
    <t>UZ</t>
  </si>
  <si>
    <t>Uzbekistan</t>
  </si>
  <si>
    <t>VA</t>
  </si>
  <si>
    <t>Vatican City</t>
  </si>
  <si>
    <t>VC</t>
  </si>
  <si>
    <t>St. Vincent</t>
  </si>
  <si>
    <t>VE</t>
  </si>
  <si>
    <t>Venezuela</t>
  </si>
  <si>
    <t>VG</t>
  </si>
  <si>
    <t>Brit.Virgin Is.</t>
  </si>
  <si>
    <t>VI</t>
  </si>
  <si>
    <t>US Virgin Isl.</t>
  </si>
  <si>
    <t>VN</t>
  </si>
  <si>
    <t>Vietnam</t>
  </si>
  <si>
    <t>VU</t>
  </si>
  <si>
    <t>Vanuatu</t>
  </si>
  <si>
    <t>WF</t>
  </si>
  <si>
    <t>Wallis,Futuna</t>
  </si>
  <si>
    <t>WS</t>
  </si>
  <si>
    <t>Samoa</t>
  </si>
  <si>
    <t>YE</t>
  </si>
  <si>
    <t>Yemen</t>
  </si>
  <si>
    <t>YT</t>
  </si>
  <si>
    <t>Mayotte</t>
  </si>
  <si>
    <t>ZA</t>
  </si>
  <si>
    <t>South Africa</t>
  </si>
  <si>
    <t>ZM</t>
  </si>
  <si>
    <t>Zambia</t>
  </si>
  <si>
    <t>ZW</t>
  </si>
  <si>
    <t>Zimbabwe</t>
  </si>
  <si>
    <t>ACR</t>
  </si>
  <si>
    <t>Amnat Charoen</t>
  </si>
  <si>
    <t>ATG</t>
  </si>
  <si>
    <t>Ang Thong</t>
  </si>
  <si>
    <t>AYA</t>
  </si>
  <si>
    <t>Phra Nakhon Si Ayutt</t>
  </si>
  <si>
    <t>BKK</t>
  </si>
  <si>
    <t>Bangkok</t>
  </si>
  <si>
    <t>BKN</t>
  </si>
  <si>
    <t>Bueng Kan</t>
  </si>
  <si>
    <t>BRM</t>
  </si>
  <si>
    <t>Buri Ram</t>
  </si>
  <si>
    <t>CBI</t>
  </si>
  <si>
    <t>Chon Buri</t>
  </si>
  <si>
    <t>CCO</t>
  </si>
  <si>
    <t>Chachoengsao</t>
  </si>
  <si>
    <t>CMI</t>
  </si>
  <si>
    <t>Chiang Mai</t>
  </si>
  <si>
    <t>CNT</t>
  </si>
  <si>
    <t>Chai Nat</t>
  </si>
  <si>
    <t>CPM</t>
  </si>
  <si>
    <t>Chaiyaphum</t>
  </si>
  <si>
    <t>CPN</t>
  </si>
  <si>
    <t>Chumphon</t>
  </si>
  <si>
    <t>CRI</t>
  </si>
  <si>
    <t>Chiang Rai</t>
  </si>
  <si>
    <t>CTI</t>
  </si>
  <si>
    <t>Chanthaburi</t>
  </si>
  <si>
    <t>KBI</t>
  </si>
  <si>
    <t>Krabi</t>
  </si>
  <si>
    <t>KKN</t>
  </si>
  <si>
    <t>Khon Kaen</t>
  </si>
  <si>
    <t>KPT</t>
  </si>
  <si>
    <t>Kamphaeng Phet</t>
  </si>
  <si>
    <t>KRI</t>
  </si>
  <si>
    <t>Kanchanaburi</t>
  </si>
  <si>
    <t>KSN</t>
  </si>
  <si>
    <t>Kalasin</t>
  </si>
  <si>
    <t>LEI</t>
  </si>
  <si>
    <t>Loei</t>
  </si>
  <si>
    <t>LPG</t>
  </si>
  <si>
    <t>Lampang</t>
  </si>
  <si>
    <t>LPN</t>
  </si>
  <si>
    <t>Lamphun</t>
  </si>
  <si>
    <t>LRI</t>
  </si>
  <si>
    <t>Lop Buri</t>
  </si>
  <si>
    <t>MDH</t>
  </si>
  <si>
    <t>Mukdahan</t>
  </si>
  <si>
    <t>MKM</t>
  </si>
  <si>
    <t>Maha Sarakham</t>
  </si>
  <si>
    <t>MSN</t>
  </si>
  <si>
    <t>Mae Hong Son</t>
  </si>
  <si>
    <t>NAN</t>
  </si>
  <si>
    <t>Nan</t>
  </si>
  <si>
    <t>NBI</t>
  </si>
  <si>
    <t>Nonthaburi</t>
  </si>
  <si>
    <t>NBP</t>
  </si>
  <si>
    <t>Nong Bua Lam Phu</t>
  </si>
  <si>
    <t>NKI</t>
  </si>
  <si>
    <t>Nong Khai</t>
  </si>
  <si>
    <t>NMA</t>
  </si>
  <si>
    <t>Nakhon Ratchasima</t>
  </si>
  <si>
    <t>NPM</t>
  </si>
  <si>
    <t>Nakhon Phanom</t>
  </si>
  <si>
    <t>NPT</t>
  </si>
  <si>
    <t>Nakhon Pathom</t>
  </si>
  <si>
    <t>NRT</t>
  </si>
  <si>
    <t>Nakhon Si Thammarat</t>
  </si>
  <si>
    <t>NSN</t>
  </si>
  <si>
    <t>Nakhon Sawan</t>
  </si>
  <si>
    <t>NWT</t>
  </si>
  <si>
    <t>Narathiwat</t>
  </si>
  <si>
    <t>NYK</t>
  </si>
  <si>
    <t>Nakhon Nayok</t>
  </si>
  <si>
    <t>PBI</t>
  </si>
  <si>
    <t>Phetchaburi</t>
  </si>
  <si>
    <t>PCT</t>
  </si>
  <si>
    <t>Phichit</t>
  </si>
  <si>
    <t>PKN</t>
  </si>
  <si>
    <t>Prachuap Khiri Khan</t>
  </si>
  <si>
    <t>PKT</t>
  </si>
  <si>
    <t>Phuket</t>
  </si>
  <si>
    <t>PLG</t>
  </si>
  <si>
    <t>Phatthalung</t>
  </si>
  <si>
    <t>PLK</t>
  </si>
  <si>
    <t>Phitsanulok</t>
  </si>
  <si>
    <t>PNA</t>
  </si>
  <si>
    <t>Phangnga</t>
  </si>
  <si>
    <t>PNB</t>
  </si>
  <si>
    <t>Phetchabun</t>
  </si>
  <si>
    <t>PRE</t>
  </si>
  <si>
    <t>Phrae</t>
  </si>
  <si>
    <t>PRI</t>
  </si>
  <si>
    <t>Prachin Buri</t>
  </si>
  <si>
    <t>PTE</t>
  </si>
  <si>
    <t>Pathum Thani</t>
  </si>
  <si>
    <t>PTN</t>
  </si>
  <si>
    <t>Pattani</t>
  </si>
  <si>
    <t>PYO</t>
  </si>
  <si>
    <t>Phayao</t>
  </si>
  <si>
    <t>RBR</t>
  </si>
  <si>
    <t>Ratchaburi</t>
  </si>
  <si>
    <t>RET</t>
  </si>
  <si>
    <t>Roi Et</t>
  </si>
  <si>
    <t>RNG</t>
  </si>
  <si>
    <t>Ranong</t>
  </si>
  <si>
    <t>RYG</t>
  </si>
  <si>
    <t>Rayong</t>
  </si>
  <si>
    <t>SBR</t>
  </si>
  <si>
    <t>Sing Buri</t>
  </si>
  <si>
    <t>SKA</t>
  </si>
  <si>
    <t>Songkhla</t>
  </si>
  <si>
    <t>SKM</t>
  </si>
  <si>
    <t>Samut Songkhram</t>
  </si>
  <si>
    <t>SKN</t>
  </si>
  <si>
    <t>Samut Sakhon</t>
  </si>
  <si>
    <t>SKW</t>
  </si>
  <si>
    <t>Sa Kaeo</t>
  </si>
  <si>
    <t>SNI</t>
  </si>
  <si>
    <t>Surat Thani</t>
  </si>
  <si>
    <t>SNK</t>
  </si>
  <si>
    <t>Sakon Nakhon</t>
  </si>
  <si>
    <t>SPB</t>
  </si>
  <si>
    <t>Suphan Buri</t>
  </si>
  <si>
    <t>SPK</t>
  </si>
  <si>
    <t>Samut Prakan</t>
  </si>
  <si>
    <t>SRI</t>
  </si>
  <si>
    <t>Saraburi</t>
  </si>
  <si>
    <t>SRN</t>
  </si>
  <si>
    <t>Surin</t>
  </si>
  <si>
    <t>SSK</t>
  </si>
  <si>
    <t>Si Sa Ket</t>
  </si>
  <si>
    <t>STI</t>
  </si>
  <si>
    <t>Sukhothai</t>
  </si>
  <si>
    <t>STN</t>
  </si>
  <si>
    <t>Satun</t>
  </si>
  <si>
    <t>TAK</t>
  </si>
  <si>
    <t>Tak</t>
  </si>
  <si>
    <t>TRG</t>
  </si>
  <si>
    <t>Trang</t>
  </si>
  <si>
    <t>TRT</t>
  </si>
  <si>
    <t>Trat</t>
  </si>
  <si>
    <t>UBN</t>
  </si>
  <si>
    <t>Ubon Ratchathani</t>
  </si>
  <si>
    <t>UDN</t>
  </si>
  <si>
    <t>Udon Thani</t>
  </si>
  <si>
    <t>UTD</t>
  </si>
  <si>
    <t>Uttaradit</t>
  </si>
  <si>
    <t>UTI</t>
  </si>
  <si>
    <t>Uthai Thani</t>
  </si>
  <si>
    <t>YLA</t>
  </si>
  <si>
    <t>Yala</t>
  </si>
  <si>
    <t>YST</t>
  </si>
  <si>
    <t>Yasothon</t>
  </si>
  <si>
    <t>Zone A</t>
  </si>
  <si>
    <t>PB</t>
  </si>
  <si>
    <t>Zone B</t>
  </si>
  <si>
    <t>PC</t>
  </si>
  <si>
    <t>Zone C</t>
  </si>
  <si>
    <t>PO</t>
  </si>
  <si>
    <t>Zone OutDoor</t>
  </si>
  <si>
    <t>PZ</t>
  </si>
  <si>
    <t>Mix Zone</t>
  </si>
  <si>
    <t>Paid Area</t>
  </si>
  <si>
    <t>VB</t>
  </si>
  <si>
    <t>Unpaid Area</t>
  </si>
  <si>
    <t>Unit</t>
  </si>
  <si>
    <t>A100</t>
  </si>
  <si>
    <t>Airtime</t>
  </si>
  <si>
    <t>M2</t>
  </si>
  <si>
    <t>A200</t>
  </si>
  <si>
    <t>Airtime/package</t>
  </si>
  <si>
    <t>A210</t>
  </si>
  <si>
    <t>Package</t>
  </si>
  <si>
    <t>PAC</t>
  </si>
  <si>
    <t>D100</t>
  </si>
  <si>
    <t>Height</t>
  </si>
  <si>
    <t>M</t>
  </si>
  <si>
    <t>D110</t>
  </si>
  <si>
    <t>Width</t>
  </si>
  <si>
    <t>E100</t>
  </si>
  <si>
    <t>Unit/Media Quantity</t>
  </si>
  <si>
    <t>EA</t>
  </si>
  <si>
    <t>E110</t>
  </si>
  <si>
    <t>Media Occupied vaild</t>
  </si>
  <si>
    <t>E120</t>
  </si>
  <si>
    <t>Location Quantity</t>
  </si>
  <si>
    <t>E130</t>
  </si>
  <si>
    <t>Screen Quantity</t>
  </si>
  <si>
    <t>M100</t>
  </si>
  <si>
    <t>Net Floor Area (M2)</t>
  </si>
  <si>
    <t>M200</t>
  </si>
  <si>
    <t>Net Floor Area (W2)</t>
  </si>
  <si>
    <t>W2</t>
  </si>
  <si>
    <t>P100</t>
  </si>
  <si>
    <t>Total Parking Slot</t>
  </si>
  <si>
    <t>P110</t>
  </si>
  <si>
    <t>Parking Slot (Free)</t>
  </si>
  <si>
    <t>P120</t>
  </si>
  <si>
    <t>Parking Slot (Charge)</t>
  </si>
  <si>
    <t>10th floor</t>
  </si>
  <si>
    <t>11th floor</t>
  </si>
  <si>
    <t>12th floor</t>
  </si>
  <si>
    <t>13th floor</t>
  </si>
  <si>
    <t>14th floor</t>
  </si>
  <si>
    <t>15th floor</t>
  </si>
  <si>
    <t>16th floor</t>
  </si>
  <si>
    <t>17th floor</t>
  </si>
  <si>
    <t>18th floor</t>
  </si>
  <si>
    <t>19th floor</t>
  </si>
  <si>
    <t>1st floor</t>
  </si>
  <si>
    <t>20th floor</t>
  </si>
  <si>
    <t>21th floor</t>
  </si>
  <si>
    <t>22th floor</t>
  </si>
  <si>
    <t>23th floor</t>
  </si>
  <si>
    <t>24th floor</t>
  </si>
  <si>
    <t>25th floor</t>
  </si>
  <si>
    <t>26th floor</t>
  </si>
  <si>
    <t>27th floor</t>
  </si>
  <si>
    <t>28th floor</t>
  </si>
  <si>
    <t>29th floor</t>
  </si>
  <si>
    <t>2nd floor</t>
  </si>
  <si>
    <t>30th floor</t>
  </si>
  <si>
    <t>31th floor</t>
  </si>
  <si>
    <t>32th floor</t>
  </si>
  <si>
    <t>33th floor</t>
  </si>
  <si>
    <t>34th floor</t>
  </si>
  <si>
    <t>35th floor</t>
  </si>
  <si>
    <t>36th floor</t>
  </si>
  <si>
    <t>37th floor</t>
  </si>
  <si>
    <t>38th floor</t>
  </si>
  <si>
    <t>39th floor</t>
  </si>
  <si>
    <t>3rd floor</t>
  </si>
  <si>
    <t>40th floor</t>
  </si>
  <si>
    <t>41th floor</t>
  </si>
  <si>
    <t>42th floor</t>
  </si>
  <si>
    <t>43th floor</t>
  </si>
  <si>
    <t>44th floor</t>
  </si>
  <si>
    <t>45th floor</t>
  </si>
  <si>
    <t>46th floor</t>
  </si>
  <si>
    <t>47th floor</t>
  </si>
  <si>
    <t>48th floor</t>
  </si>
  <si>
    <t>49th floor</t>
  </si>
  <si>
    <t>4th floor</t>
  </si>
  <si>
    <t>50th floor</t>
  </si>
  <si>
    <t>51th floor</t>
  </si>
  <si>
    <t>5th floor</t>
  </si>
  <si>
    <t>6th floor</t>
  </si>
  <si>
    <t>7th floor</t>
  </si>
  <si>
    <t>8th floor</t>
  </si>
  <si>
    <t>9th floor</t>
  </si>
  <si>
    <t>Basement 1</t>
  </si>
  <si>
    <t>Basement 2</t>
  </si>
  <si>
    <t>Basement 3</t>
  </si>
  <si>
    <t>Concourse</t>
  </si>
  <si>
    <t>Ground floor</t>
  </si>
  <si>
    <t>Platform – Lower</t>
  </si>
  <si>
    <t>Platform – Upper</t>
  </si>
  <si>
    <t>Grade A</t>
  </si>
  <si>
    <t>Grade B</t>
  </si>
  <si>
    <t>GC</t>
  </si>
  <si>
    <t>Grade C</t>
  </si>
  <si>
    <t>Grade D</t>
  </si>
  <si>
    <t>Station Name (TH)</t>
  </si>
  <si>
    <t>Station Name(EN)</t>
  </si>
  <si>
    <t>CEN</t>
  </si>
  <si>
    <t>สยาม</t>
  </si>
  <si>
    <t>Siam</t>
  </si>
  <si>
    <t>E1</t>
  </si>
  <si>
    <t>ชิดลม</t>
  </si>
  <si>
    <t>Chit Lom</t>
  </si>
  <si>
    <t>E10</t>
  </si>
  <si>
    <t>บางจาก</t>
  </si>
  <si>
    <t>Bang Chak</t>
  </si>
  <si>
    <t>E11</t>
  </si>
  <si>
    <t>ปุณณวิถี</t>
  </si>
  <si>
    <t>Punnawithi</t>
  </si>
  <si>
    <t>E12</t>
  </si>
  <si>
    <t>อุดมสุข</t>
  </si>
  <si>
    <t>Udom Suk</t>
  </si>
  <si>
    <t>E13</t>
  </si>
  <si>
    <t>บางนา</t>
  </si>
  <si>
    <t>Bang Na</t>
  </si>
  <si>
    <t>E14</t>
  </si>
  <si>
    <t>แบริ่ง</t>
  </si>
  <si>
    <t>Bearing</t>
  </si>
  <si>
    <t>E15</t>
  </si>
  <si>
    <t>สำโรง</t>
  </si>
  <si>
    <t>Samrong</t>
  </si>
  <si>
    <t>E16</t>
  </si>
  <si>
    <t>ปู่เจ้า</t>
  </si>
  <si>
    <t>Pu Chao</t>
  </si>
  <si>
    <t>E17</t>
  </si>
  <si>
    <t>ช้างเอราวัณ</t>
  </si>
  <si>
    <t>Chang Erawan</t>
  </si>
  <si>
    <t>E18</t>
  </si>
  <si>
    <t>โรงเรียนนายเรือ</t>
  </si>
  <si>
    <t>Royal Thai Naval Academy</t>
  </si>
  <si>
    <t>E19</t>
  </si>
  <si>
    <t>ปากน้ำ</t>
  </si>
  <si>
    <t>Pak Nam</t>
  </si>
  <si>
    <t>E2</t>
  </si>
  <si>
    <t>เพลินจิต</t>
  </si>
  <si>
    <t>Phloen Chit</t>
  </si>
  <si>
    <t>E20</t>
  </si>
  <si>
    <t>ศรีนครินทร์</t>
  </si>
  <si>
    <t>Srinagarindra</t>
  </si>
  <si>
    <t>E21</t>
  </si>
  <si>
    <t>แพรกษา</t>
  </si>
  <si>
    <t>Phraek Sa</t>
  </si>
  <si>
    <t>E22</t>
  </si>
  <si>
    <t>สายลวด</t>
  </si>
  <si>
    <t>Sai Luat</t>
  </si>
  <si>
    <t>E23</t>
  </si>
  <si>
    <t>เคหะฯ</t>
  </si>
  <si>
    <t>Kheha</t>
  </si>
  <si>
    <t>E3</t>
  </si>
  <si>
    <t>นานา</t>
  </si>
  <si>
    <t>Nana</t>
  </si>
  <si>
    <t>E4</t>
  </si>
  <si>
    <t>อโศก</t>
  </si>
  <si>
    <t>Asok</t>
  </si>
  <si>
    <t>E5</t>
  </si>
  <si>
    <t>พร้อมพงษ์</t>
  </si>
  <si>
    <t>Phrom Phong</t>
  </si>
  <si>
    <t>E6</t>
  </si>
  <si>
    <t>ทองหล่อ</t>
  </si>
  <si>
    <t>Thong Lo</t>
  </si>
  <si>
    <t>E7</t>
  </si>
  <si>
    <t>เอกมัย</t>
  </si>
  <si>
    <t>Ekkamai</t>
  </si>
  <si>
    <t>E8</t>
  </si>
  <si>
    <t>พระโขนง</t>
  </si>
  <si>
    <t>Phra Khanong</t>
  </si>
  <si>
    <t>E9</t>
  </si>
  <si>
    <t>อ่อนนุช</t>
  </si>
  <si>
    <t>On Nut</t>
  </si>
  <si>
    <t>N1</t>
  </si>
  <si>
    <t>ราชเทวี</t>
  </si>
  <si>
    <t>Ratchathewi</t>
  </si>
  <si>
    <t>N10</t>
  </si>
  <si>
    <t>พหลโยธิน 24</t>
  </si>
  <si>
    <t>"</t>
  </si>
  <si>
    <t>N11</t>
  </si>
  <si>
    <t>รัชโยธิน</t>
  </si>
  <si>
    <t>Ratchayothin</t>
  </si>
  <si>
    <t>N12</t>
  </si>
  <si>
    <t>เสนานิคม</t>
  </si>
  <si>
    <t>Sena Nikhom</t>
  </si>
  <si>
    <t>N13</t>
  </si>
  <si>
    <t>มหาวิทยาลัยเกษตรศาสตร์</t>
  </si>
  <si>
    <t>Kasetsart University</t>
  </si>
  <si>
    <t>N14</t>
  </si>
  <si>
    <t>กรมป่าไม้</t>
  </si>
  <si>
    <t>Royal Forest Department</t>
  </si>
  <si>
    <t>N15</t>
  </si>
  <si>
    <t>บางบัว</t>
  </si>
  <si>
    <t>Bang Bua</t>
  </si>
  <si>
    <t>N16</t>
  </si>
  <si>
    <t>กรมทหารราบที่ 11</t>
  </si>
  <si>
    <t>11th Infantry Regiment</t>
  </si>
  <si>
    <t>N17</t>
  </si>
  <si>
    <t>วัดพระศรีมหาธาตุ</t>
  </si>
  <si>
    <t>Wat Phra Sri Mahathat</t>
  </si>
  <si>
    <t>N18</t>
  </si>
  <si>
    <t>พหลโยธิน 59</t>
  </si>
  <si>
    <t>N19</t>
  </si>
  <si>
    <t>สายหยุด</t>
  </si>
  <si>
    <t>Sai Yud</t>
  </si>
  <si>
    <t>N2</t>
  </si>
  <si>
    <t>พญาไท</t>
  </si>
  <si>
    <t>Phaya Thai</t>
  </si>
  <si>
    <t>N20</t>
  </si>
  <si>
    <t>สะพานใหม่</t>
  </si>
  <si>
    <t>Saphan Mai</t>
  </si>
  <si>
    <t>N21</t>
  </si>
  <si>
    <t>โรงพยาบาลภูมิพลอดุลยเดช</t>
  </si>
  <si>
    <t>Bhumibol Adulyadej Hospital</t>
  </si>
  <si>
    <t>N22</t>
  </si>
  <si>
    <t>พิพิธภัณฑ์กองทัพอากาศ</t>
  </si>
  <si>
    <t>Royal Thai Air Force Museum</t>
  </si>
  <si>
    <t>N23</t>
  </si>
  <si>
    <t>แยก คปอ.</t>
  </si>
  <si>
    <t>Yaek Kor Por Aor</t>
  </si>
  <si>
    <t>N24</t>
  </si>
  <si>
    <t>คูตร</t>
  </si>
  <si>
    <t>Khu Khot</t>
  </si>
  <si>
    <t>N3</t>
  </si>
  <si>
    <t>อนุสาวรีย์ชัยสมอรภูมิ</t>
  </si>
  <si>
    <t>Victory Monument</t>
  </si>
  <si>
    <t>N4</t>
  </si>
  <si>
    <t>สนามเป้า</t>
  </si>
  <si>
    <t>Sanam Pao</t>
  </si>
  <si>
    <t>N5</t>
  </si>
  <si>
    <t>อารีย์</t>
  </si>
  <si>
    <t>Ari</t>
  </si>
  <si>
    <t>N7</t>
  </si>
  <si>
    <t>สะพานควาย</t>
  </si>
  <si>
    <t>Saphan Khwai</t>
  </si>
  <si>
    <t>N8</t>
  </si>
  <si>
    <t>หมอชิต</t>
  </si>
  <si>
    <t>Mo Chit</t>
  </si>
  <si>
    <t>N9</t>
  </si>
  <si>
    <t>ห้าแยกลาดพร้าว</t>
  </si>
  <si>
    <t>Ha Yaek Lat Phrao</t>
  </si>
  <si>
    <t>S1</t>
  </si>
  <si>
    <t>ราชดำริ</t>
  </si>
  <si>
    <t>Ratchadamri</t>
  </si>
  <si>
    <t>S10</t>
  </si>
  <si>
    <t>ตลาดพลู</t>
  </si>
  <si>
    <t>Talat Phlu</t>
  </si>
  <si>
    <t>S11</t>
  </si>
  <si>
    <t>วุฒากาศ</t>
  </si>
  <si>
    <t>Wutthakat</t>
  </si>
  <si>
    <t>S12</t>
  </si>
  <si>
    <t>บางหว้า</t>
  </si>
  <si>
    <t>Bang Wa</t>
  </si>
  <si>
    <t>S2</t>
  </si>
  <si>
    <t>ศาลาแดง</t>
  </si>
  <si>
    <t>Sala Daeng</t>
  </si>
  <si>
    <t>S3</t>
  </si>
  <si>
    <t>ช่องนนทรี</t>
  </si>
  <si>
    <t>Chong Nonsi</t>
  </si>
  <si>
    <t>S5</t>
  </si>
  <si>
    <t>สุรศักดิ์</t>
  </si>
  <si>
    <t>Surasak</t>
  </si>
  <si>
    <t>S6</t>
  </si>
  <si>
    <t>สะพานตากสิน</t>
  </si>
  <si>
    <t>Saphan Taksin</t>
  </si>
  <si>
    <t>S7</t>
  </si>
  <si>
    <t>กรุงธนบุรี</t>
  </si>
  <si>
    <t>Krung Thonburi</t>
  </si>
  <si>
    <t>S8</t>
  </si>
  <si>
    <t>วงเวียนใหญ่</t>
  </si>
  <si>
    <t>Wongwian Yai</t>
  </si>
  <si>
    <t>S9</t>
  </si>
  <si>
    <t>โพธิ์นิมิตร</t>
  </si>
  <si>
    <t>Pho Nimit</t>
  </si>
  <si>
    <t>W1</t>
  </si>
  <si>
    <t>สนามกีฬาแห่งชาติ</t>
  </si>
  <si>
    <t>National Stadium</t>
  </si>
  <si>
    <t>Business Entity</t>
  </si>
  <si>
    <t>Building</t>
  </si>
  <si>
    <t>Room Type Desc</t>
  </si>
  <si>
    <t>1010</t>
  </si>
  <si>
    <t>CMR</t>
  </si>
  <si>
    <t>RP1</t>
  </si>
  <si>
    <t>1</t>
  </si>
  <si>
    <t>Resturant</t>
  </si>
  <si>
    <t>10</t>
  </si>
  <si>
    <t>1 Bed - G1</t>
  </si>
  <si>
    <t>11</t>
  </si>
  <si>
    <t>1 Bed - B1</t>
  </si>
  <si>
    <t>12</t>
  </si>
  <si>
    <t>1 Bed - C1</t>
  </si>
  <si>
    <t>13</t>
  </si>
  <si>
    <t>1 Bed - E1</t>
  </si>
  <si>
    <t>14</t>
  </si>
  <si>
    <t>1 Bed - F1</t>
  </si>
  <si>
    <t>15</t>
  </si>
  <si>
    <t>1 Bed - J</t>
  </si>
  <si>
    <t>16</t>
  </si>
  <si>
    <t>1 Bed - F2</t>
  </si>
  <si>
    <t>17</t>
  </si>
  <si>
    <t>1 Bed - E2</t>
  </si>
  <si>
    <t>18</t>
  </si>
  <si>
    <t>1 Bed - C2</t>
  </si>
  <si>
    <t>19</t>
  </si>
  <si>
    <t>1 Bed - B2</t>
  </si>
  <si>
    <t>2</t>
  </si>
  <si>
    <t>Retail - A</t>
  </si>
  <si>
    <t>20</t>
  </si>
  <si>
    <t>1 Bed - G2</t>
  </si>
  <si>
    <t>21</t>
  </si>
  <si>
    <t>1 Bed - H2</t>
  </si>
  <si>
    <t>22</t>
  </si>
  <si>
    <t>1 Bed - I</t>
  </si>
  <si>
    <t>23</t>
  </si>
  <si>
    <t>2 Bed - A1</t>
  </si>
  <si>
    <t>24</t>
  </si>
  <si>
    <t>2 Bed - D1</t>
  </si>
  <si>
    <t>25</t>
  </si>
  <si>
    <t>2 Bed - D2</t>
  </si>
  <si>
    <t>26</t>
  </si>
  <si>
    <t>2 Bed - A2</t>
  </si>
  <si>
    <t>27</t>
  </si>
  <si>
    <t>3 Bed/Duplex - K1</t>
  </si>
  <si>
    <t>28</t>
  </si>
  <si>
    <t>3 Bed/Duplex - L1</t>
  </si>
  <si>
    <t>29</t>
  </si>
  <si>
    <t>3 Bed/Duplex - L2</t>
  </si>
  <si>
    <t>3</t>
  </si>
  <si>
    <t>Retail - B</t>
  </si>
  <si>
    <t>30</t>
  </si>
  <si>
    <t>3 Bed/Duplex - K2</t>
  </si>
  <si>
    <t>31</t>
  </si>
  <si>
    <t>4 Bed/Duplex - N1</t>
  </si>
  <si>
    <t>32</t>
  </si>
  <si>
    <t>4 Bed/Duplex - M1</t>
  </si>
  <si>
    <t>33</t>
  </si>
  <si>
    <t>4 Bed/Duplex - O1</t>
  </si>
  <si>
    <t>34</t>
  </si>
  <si>
    <t>4 Bed/Duplex - O2</t>
  </si>
  <si>
    <t>35</t>
  </si>
  <si>
    <t>4 Bed/Duplex - M2</t>
  </si>
  <si>
    <t>36</t>
  </si>
  <si>
    <t>4 Bed/Duplex - N2</t>
  </si>
  <si>
    <t>37</t>
  </si>
  <si>
    <t>5 Exclusive - 5 Exclusive</t>
  </si>
  <si>
    <t>4</t>
  </si>
  <si>
    <t>Retail - C1</t>
  </si>
  <si>
    <t>5</t>
  </si>
  <si>
    <t>Retail - C2</t>
  </si>
  <si>
    <t>6</t>
  </si>
  <si>
    <t>Retail - C3</t>
  </si>
  <si>
    <t>7</t>
  </si>
  <si>
    <t>Retail - C4</t>
  </si>
  <si>
    <t>8</t>
  </si>
  <si>
    <t>Retail - D</t>
  </si>
  <si>
    <t>9</t>
  </si>
  <si>
    <t>1 Bed - H1</t>
  </si>
  <si>
    <t>RP2</t>
  </si>
  <si>
    <t>Retail - S8</t>
  </si>
  <si>
    <t>Retail - S9</t>
  </si>
  <si>
    <t>Retail - S10</t>
  </si>
  <si>
    <t>1 Bed - F4</t>
  </si>
  <si>
    <t>1 Bed - F5</t>
  </si>
  <si>
    <t>1 Bed - F6</t>
  </si>
  <si>
    <t>1 Bed - F7</t>
  </si>
  <si>
    <t>1 Bed - F8</t>
  </si>
  <si>
    <t>1 Bed - F3</t>
  </si>
  <si>
    <t>1 Bed - D5</t>
  </si>
  <si>
    <t>1 Bed - D6</t>
  </si>
  <si>
    <t>1 Bed - D7</t>
  </si>
  <si>
    <t>1 Bed - D8</t>
  </si>
  <si>
    <t>1 Bed - D4</t>
  </si>
  <si>
    <t>1 Bed - D3</t>
  </si>
  <si>
    <t>1 Bed - D2</t>
  </si>
  <si>
    <t>Retail - S1</t>
  </si>
  <si>
    <t>1 Bed - D1</t>
  </si>
  <si>
    <t>2 Bed - G1</t>
  </si>
  <si>
    <t>2 Bed - G2</t>
  </si>
  <si>
    <t>2 Bed - G3</t>
  </si>
  <si>
    <t>2 Bed - F2</t>
  </si>
  <si>
    <t>38</t>
  </si>
  <si>
    <t>39</t>
  </si>
  <si>
    <t>2 Bed - A4</t>
  </si>
  <si>
    <t>Retail - S2</t>
  </si>
  <si>
    <t>40</t>
  </si>
  <si>
    <t>2 Bed - A3</t>
  </si>
  <si>
    <t>41</t>
  </si>
  <si>
    <t>2 Bed - B1</t>
  </si>
  <si>
    <t>42</t>
  </si>
  <si>
    <t>2 Bed - B2</t>
  </si>
  <si>
    <t>43</t>
  </si>
  <si>
    <t>2 Bed - B4</t>
  </si>
  <si>
    <t>44</t>
  </si>
  <si>
    <t>2 Bed - B3</t>
  </si>
  <si>
    <t>45</t>
  </si>
  <si>
    <t>3 Bed/Duplex - I1</t>
  </si>
  <si>
    <t>46</t>
  </si>
  <si>
    <t>3 Bed/Duplex - I2</t>
  </si>
  <si>
    <t>47</t>
  </si>
  <si>
    <t>3 Bed/Duplex - I4</t>
  </si>
  <si>
    <t>48</t>
  </si>
  <si>
    <t>3 Bed/Duplex - I3</t>
  </si>
  <si>
    <t>49</t>
  </si>
  <si>
    <t>4 Bed/Duplex - J1</t>
  </si>
  <si>
    <t>Retail - S3</t>
  </si>
  <si>
    <t>50</t>
  </si>
  <si>
    <t>4 Bed/Duplex - J2</t>
  </si>
  <si>
    <t>51</t>
  </si>
  <si>
    <t>4 Bed/Duplex - K2</t>
  </si>
  <si>
    <t>52</t>
  </si>
  <si>
    <t>4 Bed/Duplex - H2</t>
  </si>
  <si>
    <t>53</t>
  </si>
  <si>
    <t>4 Bed/Duplex - K4</t>
  </si>
  <si>
    <t>54</t>
  </si>
  <si>
    <t>4 Bed/Duplex - J4</t>
  </si>
  <si>
    <t>55</t>
  </si>
  <si>
    <t>4 Bed/Duplex - J3</t>
  </si>
  <si>
    <t>56</t>
  </si>
  <si>
    <t>4 Bed/Duplex - K3</t>
  </si>
  <si>
    <t>57</t>
  </si>
  <si>
    <t>4 Bed/Duplex - H1</t>
  </si>
  <si>
    <t>58</t>
  </si>
  <si>
    <t>4 Bed/Duplex - K1</t>
  </si>
  <si>
    <t>Retail - S4</t>
  </si>
  <si>
    <t>Retail - S5</t>
  </si>
  <si>
    <t>Retail - S6</t>
  </si>
  <si>
    <t>Retail - S7</t>
  </si>
  <si>
    <t>TGR</t>
  </si>
  <si>
    <t>Studio  - F1</t>
  </si>
  <si>
    <t>Studio  - F2</t>
  </si>
  <si>
    <t>Studio  - I2</t>
  </si>
  <si>
    <t>Studio  - J2</t>
  </si>
  <si>
    <t>Studio  - J1</t>
  </si>
  <si>
    <t>Studio  - I1</t>
  </si>
  <si>
    <t>Studio  - E2</t>
  </si>
  <si>
    <t>Studio  - E1</t>
  </si>
  <si>
    <t>1 Bed - A1</t>
  </si>
  <si>
    <t>1 Bed - A2</t>
  </si>
  <si>
    <t>1 Bed - G</t>
  </si>
  <si>
    <t>1 Bed - C</t>
  </si>
  <si>
    <t>2 Bed - D</t>
  </si>
  <si>
    <t>2 Bed - H</t>
  </si>
  <si>
    <t>3 Bed/Duplex - M</t>
  </si>
  <si>
    <t>3 Bed/Duplex - O</t>
  </si>
  <si>
    <t>3 Bed/Duplex - Q</t>
  </si>
  <si>
    <t>3 Bed/Duplex - R</t>
  </si>
  <si>
    <t>3 Bed/Duplex - P</t>
  </si>
  <si>
    <t>3 Bed/Duplex - N</t>
  </si>
  <si>
    <t>3 Bed/Duplex - L</t>
  </si>
  <si>
    <t>Studio  - B1</t>
  </si>
  <si>
    <t>Studio  - B2</t>
  </si>
  <si>
    <t>RPC</t>
  </si>
  <si>
    <t>RPR</t>
  </si>
  <si>
    <t>RE and CO Mapping</t>
  </si>
  <si>
    <t>Sub Product</t>
  </si>
  <si>
    <t>Sub Product Name</t>
  </si>
  <si>
    <t>Selling Type (COPA)</t>
  </si>
  <si>
    <t>Selling Type Description (COPA)</t>
  </si>
  <si>
    <t>Sub Product (COPA)</t>
  </si>
  <si>
    <t>Sub Product Description (COPA)</t>
  </si>
  <si>
    <t>20010001</t>
  </si>
  <si>
    <t>BTS MS Permanent</t>
  </si>
  <si>
    <t>T1</t>
  </si>
  <si>
    <t>P30102</t>
  </si>
  <si>
    <t>20010002</t>
  </si>
  <si>
    <t>BTSEX MS Permanent</t>
  </si>
  <si>
    <t>P30201</t>
  </si>
  <si>
    <t>BTSEX MS Temporary</t>
  </si>
  <si>
    <t>20020001</t>
  </si>
  <si>
    <t>BTS MS Temporary</t>
  </si>
  <si>
    <t>P30101</t>
  </si>
  <si>
    <t>20020002</t>
  </si>
  <si>
    <t>P30202</t>
  </si>
  <si>
    <t>20030001</t>
  </si>
  <si>
    <t>BTS MS Special</t>
  </si>
  <si>
    <t>P30103</t>
  </si>
  <si>
    <t>20030002</t>
  </si>
  <si>
    <t>BTSEX MS Special</t>
  </si>
  <si>
    <t>P30203</t>
  </si>
  <si>
    <t>30010001</t>
  </si>
  <si>
    <t>BRT</t>
  </si>
  <si>
    <t>P20201</t>
  </si>
  <si>
    <t>BRT Static</t>
  </si>
  <si>
    <t>30010002</t>
  </si>
  <si>
    <t>Balustrade</t>
  </si>
  <si>
    <t>P20401</t>
  </si>
  <si>
    <t>BTSEX on station</t>
  </si>
  <si>
    <t>30010003</t>
  </si>
  <si>
    <t>Banner</t>
  </si>
  <si>
    <t>30010004</t>
  </si>
  <si>
    <t>Escalator</t>
  </si>
  <si>
    <t>30010005</t>
  </si>
  <si>
    <t>Gate Balustrade</t>
  </si>
  <si>
    <t>30010006</t>
  </si>
  <si>
    <t>Gate Graphic</t>
  </si>
  <si>
    <t>30010007</t>
  </si>
  <si>
    <t>Overhead Board</t>
  </si>
  <si>
    <t>30010008</t>
  </si>
  <si>
    <t>Pier Head</t>
  </si>
  <si>
    <t>30010009</t>
  </si>
  <si>
    <t>Platform Balustrade</t>
  </si>
  <si>
    <t>30010010</t>
  </si>
  <si>
    <t>Platform Column</t>
  </si>
  <si>
    <t>30010011</t>
  </si>
  <si>
    <t>Platform Truss</t>
  </si>
  <si>
    <t>30010012</t>
  </si>
  <si>
    <t>Side Beam</t>
  </si>
  <si>
    <t>30010013</t>
  </si>
  <si>
    <t>Side Board</t>
  </si>
  <si>
    <t>30010014</t>
  </si>
  <si>
    <t>Station Display</t>
  </si>
  <si>
    <t>30010015</t>
  </si>
  <si>
    <t>VP Board</t>
  </si>
  <si>
    <t>30010016</t>
  </si>
  <si>
    <t>Walkway Balustrade</t>
  </si>
  <si>
    <t>30010017</t>
  </si>
  <si>
    <t>Wall Panel</t>
  </si>
  <si>
    <t>30010018</t>
  </si>
  <si>
    <t>Above the Seat</t>
  </si>
  <si>
    <t>P20302</t>
  </si>
  <si>
    <t>BTS in train</t>
  </si>
  <si>
    <t>30010019</t>
  </si>
  <si>
    <t>Bulkhead</t>
  </si>
  <si>
    <t>30010020</t>
  </si>
  <si>
    <t>In Train - Ceiling</t>
  </si>
  <si>
    <t>30010021</t>
  </si>
  <si>
    <t>Handgrip</t>
  </si>
  <si>
    <t>T2</t>
  </si>
  <si>
    <t>30010022</t>
  </si>
  <si>
    <t>Wall Paper</t>
  </si>
  <si>
    <t>30010023</t>
  </si>
  <si>
    <t>Window</t>
  </si>
  <si>
    <t>30010024</t>
  </si>
  <si>
    <t>3D Beam</t>
  </si>
  <si>
    <t>P20301</t>
  </si>
  <si>
    <t>BTS On station</t>
  </si>
  <si>
    <t>30010025</t>
  </si>
  <si>
    <t>Extra Wall Wrap</t>
  </si>
  <si>
    <t>30010026</t>
  </si>
  <si>
    <t>Arch Way</t>
  </si>
  <si>
    <t>30010027</t>
  </si>
  <si>
    <t>Standard</t>
  </si>
  <si>
    <t>30010028</t>
  </si>
  <si>
    <t>30010029</t>
  </si>
  <si>
    <t>30010030</t>
  </si>
  <si>
    <t>Beam at Walkway to Airport</t>
  </si>
  <si>
    <t>30010031</t>
  </si>
  <si>
    <t>Clading</t>
  </si>
  <si>
    <t>30010032</t>
  </si>
  <si>
    <t>Concrete Beam Sticker</t>
  </si>
  <si>
    <t>30010033</t>
  </si>
  <si>
    <t>Elevator Wrap</t>
  </si>
  <si>
    <t>P20101</t>
  </si>
  <si>
    <t>Office Static</t>
  </si>
  <si>
    <t>30010034</t>
  </si>
  <si>
    <t>Extra Balustrade</t>
  </si>
  <si>
    <t>30010035</t>
  </si>
  <si>
    <t>30010036</t>
  </si>
  <si>
    <t>Static Billboard</t>
  </si>
  <si>
    <t>P21101</t>
  </si>
  <si>
    <t>Street Fur. Static</t>
  </si>
  <si>
    <t>30010037</t>
  </si>
  <si>
    <t>30010038</t>
  </si>
  <si>
    <t>30010039</t>
  </si>
  <si>
    <t>Lift</t>
  </si>
  <si>
    <t>30010040</t>
  </si>
  <si>
    <t>Media Siam Station</t>
  </si>
  <si>
    <t>30010041</t>
  </si>
  <si>
    <t>Open Display Booth (MS)</t>
  </si>
  <si>
    <t>30010042</t>
  </si>
  <si>
    <t>30010043</t>
  </si>
  <si>
    <t>Phone Pole</t>
  </si>
  <si>
    <t>30010044</t>
  </si>
  <si>
    <t>30010045</t>
  </si>
  <si>
    <t>30010046</t>
  </si>
  <si>
    <t>30010047</t>
  </si>
  <si>
    <t>Platform Service Column</t>
  </si>
  <si>
    <t>30010048</t>
  </si>
  <si>
    <t>30010049</t>
  </si>
  <si>
    <t>Siam Side Wall</t>
  </si>
  <si>
    <t>30010050</t>
  </si>
  <si>
    <t>30010051</t>
  </si>
  <si>
    <t>30010052</t>
  </si>
  <si>
    <t>Slope Escalator Wrap</t>
  </si>
  <si>
    <t>30010053</t>
  </si>
  <si>
    <t>Stair Step</t>
  </si>
  <si>
    <t>30010054</t>
  </si>
  <si>
    <t>Staircase Poster</t>
  </si>
  <si>
    <t>30010055</t>
  </si>
  <si>
    <t>Stairway Stand</t>
  </si>
  <si>
    <t>30010057</t>
  </si>
  <si>
    <t>Station Beam</t>
  </si>
  <si>
    <t>30010058</t>
  </si>
  <si>
    <t>Station Ceiling Wrap</t>
  </si>
  <si>
    <t>30010059</t>
  </si>
  <si>
    <t>Station Clock</t>
  </si>
  <si>
    <t>30010060</t>
  </si>
  <si>
    <t>30010061</t>
  </si>
  <si>
    <t>Station Signage</t>
  </si>
  <si>
    <t>30010062</t>
  </si>
  <si>
    <t>Ticket Office Beam</t>
  </si>
  <si>
    <t>30010063</t>
  </si>
  <si>
    <t>Tunnel</t>
  </si>
  <si>
    <t>30010064</t>
  </si>
  <si>
    <t>Walkway Lightbox</t>
  </si>
  <si>
    <t>30010065</t>
  </si>
  <si>
    <t>Vertical Poster</t>
  </si>
  <si>
    <t>30010066</t>
  </si>
  <si>
    <t>30010067</t>
  </si>
  <si>
    <t>30010068</t>
  </si>
  <si>
    <t>Walkway Poster</t>
  </si>
  <si>
    <t>30010069</t>
  </si>
  <si>
    <t>Wall Board</t>
  </si>
  <si>
    <t>30010070</t>
  </si>
  <si>
    <t>30010071</t>
  </si>
  <si>
    <t>Wall Sticker</t>
  </si>
  <si>
    <t>30010072</t>
  </si>
  <si>
    <t>Welcome Light Box</t>
  </si>
  <si>
    <t>30010073</t>
  </si>
  <si>
    <t>Rabbit Coin Beam</t>
  </si>
  <si>
    <t>30010074</t>
  </si>
  <si>
    <t>Train Body</t>
  </si>
  <si>
    <t>P20303</t>
  </si>
  <si>
    <t>BTS train body</t>
  </si>
  <si>
    <t>30010075</t>
  </si>
  <si>
    <t>City Vision</t>
  </si>
  <si>
    <t>30010076</t>
  </si>
  <si>
    <t>30010077</t>
  </si>
  <si>
    <t>Trivision</t>
  </si>
  <si>
    <t>30020001</t>
  </si>
  <si>
    <t>Stairway Stand LED</t>
  </si>
  <si>
    <t>P20305</t>
  </si>
  <si>
    <t>BTS PT LED/LCD on st</t>
  </si>
  <si>
    <t>30020002</t>
  </si>
  <si>
    <t>Escalator Stand LED</t>
  </si>
  <si>
    <t>30020003</t>
  </si>
  <si>
    <t>Platform Truss LED</t>
  </si>
  <si>
    <t>P20402</t>
  </si>
  <si>
    <t>BTSEX PT LED/LCD on</t>
  </si>
  <si>
    <t>30020004</t>
  </si>
  <si>
    <t>LCD in Train</t>
  </si>
  <si>
    <t>P20304</t>
  </si>
  <si>
    <t>BTS LCD  in  train</t>
  </si>
  <si>
    <t>30020005</t>
  </si>
  <si>
    <t>Aero LED</t>
  </si>
  <si>
    <t>P21501</t>
  </si>
  <si>
    <t>30020006</t>
  </si>
  <si>
    <t>Boardway LED</t>
  </si>
  <si>
    <t>P21601</t>
  </si>
  <si>
    <t>Broadway</t>
  </si>
  <si>
    <t>30020007</t>
  </si>
  <si>
    <t>Central LED</t>
  </si>
  <si>
    <t>P20701</t>
  </si>
  <si>
    <t>30020008</t>
  </si>
  <si>
    <t>Empire LED</t>
  </si>
  <si>
    <t>P20801</t>
  </si>
  <si>
    <t>30020009</t>
  </si>
  <si>
    <t>MBK LED</t>
  </si>
  <si>
    <t>P20501</t>
  </si>
  <si>
    <t>30020010</t>
  </si>
  <si>
    <t>VP Board LED</t>
  </si>
  <si>
    <t>P20308</t>
  </si>
  <si>
    <t>BTS VP Board LED</t>
  </si>
  <si>
    <t>30020011</t>
  </si>
  <si>
    <t>LED Billboard</t>
  </si>
  <si>
    <t>P21102</t>
  </si>
  <si>
    <t>Street Fur. Digital</t>
  </si>
  <si>
    <t>30020012</t>
  </si>
  <si>
    <t>Lift LED</t>
  </si>
  <si>
    <t>30020013</t>
  </si>
  <si>
    <t>Side Beam LED</t>
  </si>
  <si>
    <t>30020014</t>
  </si>
  <si>
    <t>Cladding LED</t>
  </si>
  <si>
    <t>30020015</t>
  </si>
  <si>
    <t>Office Building</t>
  </si>
  <si>
    <t>P20102</t>
  </si>
  <si>
    <t>Office LCD</t>
  </si>
  <si>
    <t>30020016</t>
  </si>
  <si>
    <t>Stick News Bar</t>
  </si>
  <si>
    <t>30020017</t>
  </si>
  <si>
    <t>E-Poster</t>
  </si>
  <si>
    <t>P20307</t>
  </si>
  <si>
    <t>BTS e-poster</t>
  </si>
  <si>
    <t>30020018</t>
  </si>
  <si>
    <t>Platform Screen Door</t>
  </si>
  <si>
    <t>P20306</t>
  </si>
  <si>
    <t>BTS PSD</t>
  </si>
  <si>
    <t>30020019</t>
  </si>
  <si>
    <t>30020020</t>
  </si>
  <si>
    <t>Bangkok Jam</t>
  </si>
  <si>
    <t>P21202</t>
  </si>
  <si>
    <t>Plan B Bangkok Jam</t>
  </si>
  <si>
    <t>30020021</t>
  </si>
  <si>
    <t>PlanB CBD</t>
  </si>
  <si>
    <t>P21203</t>
  </si>
  <si>
    <t>Plan B CBD</t>
  </si>
  <si>
    <t>30020022</t>
  </si>
  <si>
    <t>PlanB TV</t>
  </si>
  <si>
    <t>P21204</t>
  </si>
  <si>
    <t>Plan B TV</t>
  </si>
  <si>
    <t>30020023</t>
  </si>
  <si>
    <t>P20601</t>
  </si>
  <si>
    <t>Condo Residential</t>
  </si>
  <si>
    <t>30020024</t>
  </si>
  <si>
    <t>CBD LED</t>
  </si>
  <si>
    <t>30020025</t>
  </si>
  <si>
    <t>City Vision LED</t>
  </si>
  <si>
    <t>30020026</t>
  </si>
  <si>
    <t>Public Addressing System</t>
  </si>
  <si>
    <t>30030003</t>
  </si>
  <si>
    <t>Baidu</t>
  </si>
  <si>
    <t>P10101</t>
  </si>
  <si>
    <t>Online - Baidu</t>
  </si>
  <si>
    <t>30030004</t>
  </si>
  <si>
    <t>CH-online</t>
  </si>
  <si>
    <t>P10103</t>
  </si>
  <si>
    <t>Online-TH Travelling</t>
  </si>
  <si>
    <t>30030005</t>
  </si>
  <si>
    <t>Google</t>
  </si>
  <si>
    <t>P10102</t>
  </si>
  <si>
    <t>Online - Google</t>
  </si>
  <si>
    <t>30030006</t>
  </si>
  <si>
    <t>Online - Management Fee</t>
  </si>
  <si>
    <t>P10104</t>
  </si>
  <si>
    <t>Online - Rabbit</t>
  </si>
  <si>
    <t>30030007</t>
  </si>
  <si>
    <t>30030008</t>
  </si>
  <si>
    <t>Online Management fee - BSSH</t>
  </si>
  <si>
    <t>P10105</t>
  </si>
  <si>
    <t>Online - Other</t>
  </si>
  <si>
    <t>30030009</t>
  </si>
  <si>
    <t>Online Rabbit - BSSH</t>
  </si>
  <si>
    <t>30030010</t>
  </si>
  <si>
    <t>Rabbit Management - BSSH</t>
  </si>
  <si>
    <t>30030011</t>
  </si>
  <si>
    <t>Other Online - BSSH</t>
  </si>
  <si>
    <t>30030012</t>
  </si>
  <si>
    <t>Other Online - Asian Parent</t>
  </si>
  <si>
    <t>30030013</t>
  </si>
  <si>
    <t>Other Online - Tiktok</t>
  </si>
  <si>
    <t>30030014</t>
  </si>
  <si>
    <t>Other Online - Anymind</t>
  </si>
  <si>
    <t>30030015</t>
  </si>
  <si>
    <t>Other Online - DF</t>
  </si>
  <si>
    <t>30030016</t>
  </si>
  <si>
    <t>Other Online - Taboola</t>
  </si>
  <si>
    <t>30030017</t>
  </si>
  <si>
    <t>Other Online - Passion 9</t>
  </si>
  <si>
    <t>30030018</t>
  </si>
  <si>
    <t>Other Online - BV</t>
  </si>
  <si>
    <t>30030019</t>
  </si>
  <si>
    <t>Other Online - ALT</t>
  </si>
  <si>
    <t>30030020</t>
  </si>
  <si>
    <t>Other Online - GMM</t>
  </si>
  <si>
    <t>30030021</t>
  </si>
  <si>
    <t>Knock Door - Kerry</t>
  </si>
  <si>
    <t>30030022</t>
  </si>
  <si>
    <t>Knock Door - Anymind</t>
  </si>
  <si>
    <t>30030023</t>
  </si>
  <si>
    <t>Knock Door - DF</t>
  </si>
  <si>
    <t>30040003</t>
  </si>
  <si>
    <t>Demo</t>
  </si>
  <si>
    <t>P21401</t>
  </si>
  <si>
    <t>Demo Area</t>
  </si>
  <si>
    <t>30040004</t>
  </si>
  <si>
    <t>Kerry Trucks</t>
  </si>
  <si>
    <t>P20901</t>
  </si>
  <si>
    <t>Kerry Truck</t>
  </si>
  <si>
    <t>30040005</t>
  </si>
  <si>
    <t>Parcel Sticker</t>
  </si>
  <si>
    <t>P20903</t>
  </si>
  <si>
    <t>Kerry Parcel</t>
  </si>
  <si>
    <t>30040006</t>
  </si>
  <si>
    <t>Sampling</t>
  </si>
  <si>
    <t>P20902</t>
  </si>
  <si>
    <t>Kerry Sampling</t>
  </si>
  <si>
    <t>30040007</t>
  </si>
  <si>
    <t>LOCKBOX</t>
  </si>
  <si>
    <t>P21001</t>
  </si>
  <si>
    <t>Lockbox</t>
  </si>
  <si>
    <t>30040008</t>
  </si>
  <si>
    <t>Production Rabbit Card</t>
  </si>
  <si>
    <t>P21301</t>
  </si>
  <si>
    <t>Rabbit Card</t>
  </si>
  <si>
    <t>30040009</t>
  </si>
  <si>
    <t>30040010</t>
  </si>
  <si>
    <t>Additional Area BTS</t>
  </si>
  <si>
    <t>P40201</t>
  </si>
  <si>
    <t>Other BTS Services</t>
  </si>
  <si>
    <t>Table1: Master - Sub Product</t>
  </si>
  <si>
    <t>Table2: Master - Product</t>
  </si>
  <si>
    <t>Table3: Master - Product Group</t>
  </si>
  <si>
    <t>Table4: Master - Media Segment</t>
  </si>
  <si>
    <t>Table5: Master - Selling Type</t>
  </si>
  <si>
    <t>Table6: Master - Media Type</t>
  </si>
  <si>
    <t>Table7: Master - Media Segment</t>
  </si>
  <si>
    <t>Table4: Mapping - Media Product and Media Segment</t>
  </si>
  <si>
    <t>Table5: Mapping - Media Product and Media Segment</t>
  </si>
  <si>
    <t>Product (COPA)</t>
  </si>
  <si>
    <t>Product Description (COPA)</t>
  </si>
  <si>
    <t>Product Group (COPA)</t>
  </si>
  <si>
    <t>Product Group Description (COPA)</t>
  </si>
  <si>
    <t>Media Segment (COPA)</t>
  </si>
  <si>
    <t>Media Segment Description (COPA)</t>
  </si>
  <si>
    <t>Media Type Code (COPA)</t>
  </si>
  <si>
    <t>Media Type Description (COPA)</t>
  </si>
  <si>
    <t>Media Type (COPA)</t>
  </si>
  <si>
    <t>Media Segment Code (COPA)</t>
  </si>
  <si>
    <t>P101</t>
  </si>
  <si>
    <t>Online Ads</t>
  </si>
  <si>
    <t>P1</t>
  </si>
  <si>
    <t>S01</t>
  </si>
  <si>
    <t>Mass Transit Ad</t>
  </si>
  <si>
    <t>A la carte</t>
  </si>
  <si>
    <t>C1</t>
  </si>
  <si>
    <t>S05</t>
  </si>
  <si>
    <t>P201</t>
  </si>
  <si>
    <t>P2</t>
  </si>
  <si>
    <t>Ads</t>
  </si>
  <si>
    <t>S02</t>
  </si>
  <si>
    <t>Merchandise Space</t>
  </si>
  <si>
    <t>Selling Agent</t>
  </si>
  <si>
    <t>C2</t>
  </si>
  <si>
    <t>S03</t>
  </si>
  <si>
    <t>P202</t>
  </si>
  <si>
    <t>BRT-Ads</t>
  </si>
  <si>
    <t>P3</t>
  </si>
  <si>
    <t>Space Rental</t>
  </si>
  <si>
    <t>T3</t>
  </si>
  <si>
    <t>Bundle</t>
  </si>
  <si>
    <t>C3</t>
  </si>
  <si>
    <t>P203</t>
  </si>
  <si>
    <t>BTS-Ads</t>
  </si>
  <si>
    <t>P4</t>
  </si>
  <si>
    <t>Other Services</t>
  </si>
  <si>
    <t>S04</t>
  </si>
  <si>
    <t>Outdoor Ad</t>
  </si>
  <si>
    <t>T4</t>
  </si>
  <si>
    <t>C4</t>
  </si>
  <si>
    <t>P204</t>
  </si>
  <si>
    <t>Digital Service</t>
  </si>
  <si>
    <t>No Mapping</t>
  </si>
  <si>
    <t>P205</t>
  </si>
  <si>
    <t>S06</t>
  </si>
  <si>
    <t>P206</t>
  </si>
  <si>
    <t>S07</t>
  </si>
  <si>
    <t>Overseas Ad</t>
  </si>
  <si>
    <t>P20103</t>
  </si>
  <si>
    <t>Office Others</t>
  </si>
  <si>
    <t>P207</t>
  </si>
  <si>
    <t>P208</t>
  </si>
  <si>
    <t>Empire</t>
  </si>
  <si>
    <t>P20202</t>
  </si>
  <si>
    <t>BRT LCD</t>
  </si>
  <si>
    <t>P209</t>
  </si>
  <si>
    <t>Kerry</t>
  </si>
  <si>
    <t>P210</t>
  </si>
  <si>
    <t>P211</t>
  </si>
  <si>
    <t>MACO</t>
  </si>
  <si>
    <t>P212</t>
  </si>
  <si>
    <t>Plan B</t>
  </si>
  <si>
    <t>P213</t>
  </si>
  <si>
    <t>P214</t>
  </si>
  <si>
    <t>P215</t>
  </si>
  <si>
    <t>P216</t>
  </si>
  <si>
    <t>P301</t>
  </si>
  <si>
    <t>P20309</t>
  </si>
  <si>
    <t>BTS Others Static</t>
  </si>
  <si>
    <t>P302</t>
  </si>
  <si>
    <t>P20310</t>
  </si>
  <si>
    <t>BTS Others Digital</t>
  </si>
  <si>
    <t>P401</t>
  </si>
  <si>
    <t>P402</t>
  </si>
  <si>
    <t>P20403</t>
  </si>
  <si>
    <t>P20404</t>
  </si>
  <si>
    <t>BTSEX e-poster</t>
  </si>
  <si>
    <t>P20405</t>
  </si>
  <si>
    <t>BTSEX VP Board LED</t>
  </si>
  <si>
    <t>P20406</t>
  </si>
  <si>
    <t>BTSEX Others Static</t>
  </si>
  <si>
    <t>P20407</t>
  </si>
  <si>
    <t>BTSEX Others Digital</t>
  </si>
  <si>
    <t>P21201</t>
  </si>
  <si>
    <t>Plan B General</t>
  </si>
  <si>
    <t>P30104</t>
  </si>
  <si>
    <t>BTS MS Others</t>
  </si>
  <si>
    <t>P30204</t>
  </si>
  <si>
    <t>BTSEX MS Others</t>
  </si>
  <si>
    <t>P40101</t>
  </si>
  <si>
    <t>Authorization Group</t>
  </si>
  <si>
    <r>
      <t>Authorization Group</t>
    </r>
    <r>
      <rPr>
        <sz val="8"/>
        <color rgb="FFFF0000"/>
        <rFont val="Tahoma"/>
        <family val="2"/>
      </rPr>
      <t>*</t>
    </r>
  </si>
  <si>
    <t>TNC</t>
  </si>
  <si>
    <t>Thana City of BTSG</t>
  </si>
  <si>
    <t>ST100</t>
  </si>
  <si>
    <t>Media</t>
  </si>
  <si>
    <t>The Rolyal Place - Rental</t>
  </si>
  <si>
    <t>The Rolyal Place</t>
  </si>
  <si>
    <t>PYT</t>
  </si>
  <si>
    <t>Phayathai</t>
  </si>
  <si>
    <t>PLT</t>
  </si>
  <si>
    <t>Ploenchit</t>
  </si>
  <si>
    <t>PCM</t>
  </si>
  <si>
    <t>Pacific hotel Chiangmai</t>
  </si>
  <si>
    <t>PAR</t>
  </si>
  <si>
    <t>Prime Area Retail</t>
  </si>
  <si>
    <t>OT100</t>
  </si>
  <si>
    <t>ON100</t>
  </si>
  <si>
    <t>MS100</t>
  </si>
  <si>
    <t>Merchandise</t>
  </si>
  <si>
    <t>M38</t>
  </si>
  <si>
    <t>IDEO MORPH</t>
  </si>
  <si>
    <t>JTK</t>
  </si>
  <si>
    <t>Jatujak</t>
  </si>
  <si>
    <t>HKG</t>
  </si>
  <si>
    <t>Hongkong</t>
  </si>
  <si>
    <t>DI100</t>
  </si>
  <si>
    <t>Chefman - Rental</t>
  </si>
  <si>
    <t>Authoraization Group</t>
  </si>
  <si>
    <t>TNC : Thana City of BTSG</t>
  </si>
  <si>
    <t>ST100 : Media</t>
  </si>
  <si>
    <t>RPR : The Rolyal Place - Rental</t>
  </si>
  <si>
    <t>RPC : The Rolyal Place</t>
  </si>
  <si>
    <t>PYT : Phayathai</t>
  </si>
  <si>
    <t>PLT : Ploenchit</t>
  </si>
  <si>
    <t>PCM : Pacific hotel Chiangmai</t>
  </si>
  <si>
    <t>PAR : Prime Area Retail</t>
  </si>
  <si>
    <t>OT100 : Media</t>
  </si>
  <si>
    <t>ON100 : Media</t>
  </si>
  <si>
    <t>MS100 : Merchandise</t>
  </si>
  <si>
    <t>M38 : IDEO MORPH</t>
  </si>
  <si>
    <t>JTK : Jatujak</t>
  </si>
  <si>
    <t>HKG : Hongkong</t>
  </si>
  <si>
    <t>DI100 : Media</t>
  </si>
  <si>
    <t>CMR : Chefman - Rental</t>
  </si>
  <si>
    <t>Company Code and Name</t>
  </si>
  <si>
    <t>T001</t>
  </si>
  <si>
    <t>ADRC</t>
  </si>
  <si>
    <t>BTSG</t>
  </si>
  <si>
    <t>BTS Group Holdings Public Company</t>
  </si>
  <si>
    <t>Limited</t>
  </si>
  <si>
    <t>Yongsu</t>
  </si>
  <si>
    <t>BTSC</t>
  </si>
  <si>
    <t>Bangkok Mass Transit System Public</t>
  </si>
  <si>
    <t>Company Limited</t>
  </si>
  <si>
    <t>BIS</t>
  </si>
  <si>
    <t>BTS Infrastructure Services</t>
  </si>
  <si>
    <t>NBM</t>
  </si>
  <si>
    <t>Northern Bangkok Monorail</t>
  </si>
  <si>
    <t>EBM</t>
  </si>
  <si>
    <t>Eastern Bangkok Monorail</t>
  </si>
  <si>
    <t>BID</t>
  </si>
  <si>
    <t>BTS Infrastructure Development</t>
  </si>
  <si>
    <t>VGI</t>
  </si>
  <si>
    <t>VGI Advertising Media</t>
  </si>
  <si>
    <t>POV</t>
  </si>
  <si>
    <t>Point of view (POV) Media Group</t>
  </si>
  <si>
    <t>DNAL</t>
  </si>
  <si>
    <t>The Community One</t>
  </si>
  <si>
    <t>The Community Two</t>
  </si>
  <si>
    <t>Kingkaew Assets</t>
  </si>
  <si>
    <t>Mo Chit Land</t>
  </si>
  <si>
    <t>Mo Chit Land Company Limited</t>
  </si>
  <si>
    <t>CAPRICORN HILL</t>
  </si>
  <si>
    <t>CAPRICORN HILL CO., LTD.</t>
  </si>
  <si>
    <t>RC Area</t>
  </si>
  <si>
    <t>RC Area Company Limited</t>
  </si>
  <si>
    <t>Rabbit Holdings</t>
  </si>
  <si>
    <t>Rabbit Holdings Public Company Limited</t>
  </si>
  <si>
    <t>U Global</t>
  </si>
  <si>
    <t>U Global Hospitality</t>
  </si>
  <si>
    <t>TANAYONG HONG KONG</t>
  </si>
  <si>
    <t>EGS ASSETS</t>
  </si>
  <si>
    <t>Muangthong Assets</t>
  </si>
  <si>
    <t>Nine Square Property</t>
  </si>
  <si>
    <t>MAK8</t>
  </si>
  <si>
    <t>BTS Land</t>
  </si>
  <si>
    <t>Rong Pasee Roi Chak Sam</t>
  </si>
  <si>
    <t>Rong Pasee Roi Chak Sam Joint Venture</t>
  </si>
  <si>
    <t>KHONKAENBURI</t>
  </si>
  <si>
    <t>KHONKAENBURI CO., LTD.</t>
  </si>
  <si>
    <t>BOONBARAMEE METTA</t>
  </si>
  <si>
    <t>BOONBARAMEE METTA PROPERTY CO.,LTD.</t>
  </si>
  <si>
    <t>Pacific Hotel Chiangmai</t>
  </si>
  <si>
    <t>Pacific Hotel Chiangmai Co.,Ltd.</t>
  </si>
  <si>
    <t>Pacific Chiangmai Co.,Ltd</t>
  </si>
  <si>
    <t>Pacific Chiangmai Co.,Ltd.</t>
  </si>
  <si>
    <t>UNISON One</t>
  </si>
  <si>
    <t>Kamkoong Property</t>
  </si>
  <si>
    <t>Prime Area Retail Company Limited</t>
  </si>
  <si>
    <t>U Remix</t>
  </si>
  <si>
    <t>U Remix Company Limited</t>
  </si>
  <si>
    <t>TANAYONG PROPERTY</t>
  </si>
  <si>
    <t>TANAYONG PROPERTY MANAGEMENT</t>
  </si>
  <si>
    <t>CO.,LTD.</t>
  </si>
  <si>
    <t>Thana City Golf</t>
  </si>
  <si>
    <t>Thana City Golf &amp; Sports Club</t>
  </si>
  <si>
    <t>Co.,Ltd.</t>
  </si>
  <si>
    <t>KHU KHOT STATION ALLIANCE</t>
  </si>
  <si>
    <t>KHU KHOT STATION ALLIANCE COMPANY</t>
  </si>
  <si>
    <t>LIMITED</t>
  </si>
  <si>
    <t>SIAM PAGING</t>
  </si>
  <si>
    <t>SIAM PAGING AND COMMUNICATION</t>
  </si>
  <si>
    <t>TANAYONG FOOD &amp; BEVERAGE</t>
  </si>
  <si>
    <t>TANAYONG FOOD AND BEVERAGE</t>
  </si>
  <si>
    <t>PrannaKiri Assets</t>
  </si>
  <si>
    <t>Ratburana Alliance</t>
  </si>
  <si>
    <t>Ratburana Alliance Co., Ltd.</t>
  </si>
  <si>
    <t>NPARK GLOBAL</t>
  </si>
  <si>
    <t>Phraram 9 Alliance</t>
  </si>
  <si>
    <t>Phraram 9 Alliance Co.,Ltd.</t>
  </si>
  <si>
    <t>Prime Area 12</t>
  </si>
  <si>
    <t>Prime Area 12 Co.,Ltd.</t>
  </si>
  <si>
    <t>Prime Area 38</t>
  </si>
  <si>
    <t>Prime Area 38  Co.,Ltd.</t>
  </si>
  <si>
    <t>KEYSTONE ESTATE</t>
  </si>
  <si>
    <t>Keystone Management</t>
  </si>
  <si>
    <t>Rabbit Life Insurance</t>
  </si>
  <si>
    <t>Rabbit Life Insurance Public Company</t>
  </si>
  <si>
    <t>RBH Ventures</t>
  </si>
  <si>
    <t>RBH Ventures Company Limited</t>
  </si>
  <si>
    <t>BSS</t>
  </si>
  <si>
    <t>Bangkok Smartcard System</t>
  </si>
  <si>
    <t>RR</t>
  </si>
  <si>
    <t>BPS</t>
  </si>
  <si>
    <t>Bangkok Payment</t>
  </si>
  <si>
    <t>Solutions Company Limited</t>
  </si>
  <si>
    <t>BSSH</t>
  </si>
  <si>
    <t>RPS</t>
  </si>
  <si>
    <t>RabbitPay System</t>
  </si>
  <si>
    <t>RBS</t>
  </si>
  <si>
    <t>RB Services Company</t>
  </si>
  <si>
    <t>RCASH</t>
  </si>
  <si>
    <t>Rabbit Cash Company Limited</t>
  </si>
  <si>
    <t>HHT</t>
  </si>
  <si>
    <t>T23</t>
  </si>
  <si>
    <t>T5</t>
  </si>
  <si>
    <t>T6</t>
  </si>
  <si>
    <t>T7</t>
  </si>
  <si>
    <t>T8</t>
  </si>
  <si>
    <t>T9</t>
  </si>
  <si>
    <t>T10</t>
  </si>
  <si>
    <t>Z010</t>
  </si>
  <si>
    <t>Siemens</t>
  </si>
  <si>
    <t>BTS Extention-Ads</t>
  </si>
  <si>
    <t>Central Pattana</t>
  </si>
  <si>
    <t>P217</t>
  </si>
  <si>
    <t>U-Tapao</t>
  </si>
  <si>
    <t>P218</t>
  </si>
  <si>
    <t>Billboard Others</t>
  </si>
  <si>
    <t>P219</t>
  </si>
  <si>
    <t>BTS Pink-Ads</t>
  </si>
  <si>
    <t>P220</t>
  </si>
  <si>
    <t>BTS Yellow-Ads</t>
  </si>
  <si>
    <t>P221</t>
  </si>
  <si>
    <t>MACO Skywalk</t>
  </si>
  <si>
    <t>P222</t>
  </si>
  <si>
    <t>Digital Media-NonBts</t>
  </si>
  <si>
    <t>P223</t>
  </si>
  <si>
    <t>Static Media-NonBts</t>
  </si>
  <si>
    <t>BTS-Merchandise</t>
  </si>
  <si>
    <t>BTS Ext-Merchandise</t>
  </si>
  <si>
    <t>P303</t>
  </si>
  <si>
    <t>BTS Pink-Merchandise</t>
  </si>
  <si>
    <t>P304</t>
  </si>
  <si>
    <t>BTS Yellow-Merchandi</t>
  </si>
  <si>
    <t>BTSEX PSD</t>
  </si>
  <si>
    <t>P21103</t>
  </si>
  <si>
    <t>Billboard Static</t>
  </si>
  <si>
    <t>P21104</t>
  </si>
  <si>
    <t>Billboard Digital</t>
  </si>
  <si>
    <t>P21105</t>
  </si>
  <si>
    <t>Street Fur. Gold Sta</t>
  </si>
  <si>
    <t>P21106</t>
  </si>
  <si>
    <t>Street Fur. Gold Dig</t>
  </si>
  <si>
    <t>P21107</t>
  </si>
  <si>
    <t>Street Fur. S4/E2 St</t>
  </si>
  <si>
    <t>P21108</t>
  </si>
  <si>
    <t>Street Fur. S4/E2 Di</t>
  </si>
  <si>
    <t>P21205</t>
  </si>
  <si>
    <t>Plan B Static</t>
  </si>
  <si>
    <t>P21701</t>
  </si>
  <si>
    <t>P21801</t>
  </si>
  <si>
    <t>Billboard Oth Static</t>
  </si>
  <si>
    <t>P21802</t>
  </si>
  <si>
    <t>Billboard Oth Digita</t>
  </si>
  <si>
    <t>P21901</t>
  </si>
  <si>
    <t>BTS PK on station</t>
  </si>
  <si>
    <t>P21902</t>
  </si>
  <si>
    <t>BTS PK PT LED/LCD on</t>
  </si>
  <si>
    <t>P21903</t>
  </si>
  <si>
    <t>BTS PK PSD</t>
  </si>
  <si>
    <t>P21904</t>
  </si>
  <si>
    <t>BTS PK e-poster</t>
  </si>
  <si>
    <t>P21905</t>
  </si>
  <si>
    <t>BTS PK VP Board LED</t>
  </si>
  <si>
    <t>P21906</t>
  </si>
  <si>
    <t>BTS PK Others Static</t>
  </si>
  <si>
    <t>P21907</t>
  </si>
  <si>
    <t>BTS PK Others Digita</t>
  </si>
  <si>
    <t>P22001</t>
  </si>
  <si>
    <t>BTS YL on station</t>
  </si>
  <si>
    <t>P22002</t>
  </si>
  <si>
    <t>BTS YL PT LED/LCD on</t>
  </si>
  <si>
    <t>P22003</t>
  </si>
  <si>
    <t>BTS YL PSD</t>
  </si>
  <si>
    <t>P22004</t>
  </si>
  <si>
    <t>BTS YL e-poster</t>
  </si>
  <si>
    <t>P22005</t>
  </si>
  <si>
    <t>BTS YL VP Board LED</t>
  </si>
  <si>
    <t>P22006</t>
  </si>
  <si>
    <t>BTS YL Others Static</t>
  </si>
  <si>
    <t>P22007</t>
  </si>
  <si>
    <t>BTS YL Others Digita</t>
  </si>
  <si>
    <t>P22101</t>
  </si>
  <si>
    <t>Skywalk S3</t>
  </si>
  <si>
    <t>P22201</t>
  </si>
  <si>
    <t>P22301</t>
  </si>
  <si>
    <t>P30105</t>
  </si>
  <si>
    <t>BTS MS License</t>
  </si>
  <si>
    <t>P30205</t>
  </si>
  <si>
    <t>BTSEX MS License</t>
  </si>
  <si>
    <t>P30301</t>
  </si>
  <si>
    <t>BTS PK MS Temporary</t>
  </si>
  <si>
    <t>P30302</t>
  </si>
  <si>
    <t>BTS PK MS Permanent</t>
  </si>
  <si>
    <t>P30303</t>
  </si>
  <si>
    <t>BTS PK MS Special</t>
  </si>
  <si>
    <t>P30304</t>
  </si>
  <si>
    <t>BTS PK MS Others</t>
  </si>
  <si>
    <t>P30401</t>
  </si>
  <si>
    <t>BTS YL MS Temporary</t>
  </si>
  <si>
    <t>P30402</t>
  </si>
  <si>
    <t>BTS YL MS Permanent</t>
  </si>
  <si>
    <t>P30403</t>
  </si>
  <si>
    <t>BTS YL MS Special</t>
  </si>
  <si>
    <t>P30404</t>
  </si>
  <si>
    <t>BTS YL MS Others</t>
  </si>
  <si>
    <t>Address</t>
  </si>
  <si>
    <t>PHANTOM LINK</t>
  </si>
  <si>
    <t>PHANTOM LINK COMPANY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</si>
</sst>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0"/>
      <name val="Arial"/>
      <family val="2"/>
    </font>
    <font>
      <u/>
      <sz val="11"/>
      <color theme="10"/>
      <name val="宋体"/>
      <family val="3"/>
      <charset val="134"/>
    </font>
    <font>
      <sz val="11"/>
      <color theme="1"/>
      <name val="Calibri"/>
      <family val="2"/>
      <charset val="128"/>
      <scheme val="minor"/>
    </font>
    <font>
      <sz val="11"/>
      <name val="ＭＳ ゴシック"/>
      <family val="3"/>
      <charset val="128"/>
    </font>
    <font>
      <sz val="10"/>
      <name val="Tahoma"/>
      <family val="2"/>
    </font>
    <font>
      <sz val="8"/>
      <name val="Arial"/>
      <family val="2"/>
    </font>
    <font>
      <sz val="10"/>
      <name val="Tahoma"/>
      <family val="2"/>
      <charset val="222"/>
    </font>
    <font>
      <sz val="10"/>
      <color rgb="FF000000"/>
      <name val="Tahoma"/>
      <family val="2"/>
      <charset val="222"/>
    </font>
    <font>
      <sz val="10"/>
      <name val="Arial"/>
      <family val="2"/>
      <charset val="222"/>
    </font>
    <font>
      <sz val="10"/>
      <color rgb="FF000000"/>
      <name val="Tahoma"/>
      <family val="2"/>
    </font>
    <font>
      <b/>
      <sz val="10"/>
      <name val="Arial"/>
      <family val="2"/>
    </font>
    <font>
      <b/>
      <sz val="1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b/>
      <sz val="14"/>
      <name val="Tahoma"/>
      <family val="2"/>
    </font>
    <font>
      <b/>
      <sz val="8"/>
      <color theme="1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sz val="10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8"/>
      <color rgb="FFFF0000"/>
      <name val="Tahoma"/>
      <family val="2"/>
    </font>
    <font>
      <i/>
      <sz val="8"/>
      <color theme="4"/>
      <name val="Tahoma"/>
      <family val="2"/>
    </font>
    <font>
      <i/>
      <sz val="8"/>
      <color rgb="FFFF0000"/>
      <name val="Tahoma"/>
      <family val="2"/>
    </font>
    <font>
      <i/>
      <sz val="8"/>
      <color rgb="FF0070C0"/>
      <name val="Tahoma"/>
      <family val="2"/>
    </font>
    <font>
      <b/>
      <sz val="8"/>
      <color rgb="FFFF0000"/>
      <name val="Tahoma"/>
      <family val="2"/>
    </font>
    <font>
      <i/>
      <strike/>
      <sz val="8"/>
      <color rgb="FFFF0000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5" tint="0.59999389629810485"/>
      <name val="Calibri"/>
      <family val="2"/>
      <scheme val="minor"/>
    </font>
    <font>
      <b/>
      <sz val="11"/>
      <color theme="8" tint="0.59999389629810485"/>
      <name val="Calibri"/>
      <family val="2"/>
      <scheme val="minor"/>
    </font>
    <font>
      <sz val="11"/>
      <color theme="8" tint="0.59999389629810485"/>
      <name val="Calibri"/>
      <family val="2"/>
      <scheme val="minor"/>
    </font>
    <font>
      <sz val="11"/>
      <color theme="5" tint="0.59999389629810485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3" fillId="0" borderId="0"/>
  </cellStyleXfs>
  <cellXfs count="122">
    <xf numFmtId="0" fontId="0" fillId="0" borderId="0" xfId="0"/>
    <xf numFmtId="0" fontId="6" fillId="7" borderId="3" xfId="0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center"/>
    </xf>
    <xf numFmtId="0" fontId="8" fillId="0" borderId="0" xfId="0" applyFont="1"/>
    <xf numFmtId="0" fontId="4" fillId="5" borderId="3" xfId="0" applyFont="1" applyFill="1" applyBorder="1" applyAlignment="1">
      <alignment horizontal="center"/>
    </xf>
    <xf numFmtId="0" fontId="4" fillId="0" borderId="0" xfId="0" applyFont="1"/>
    <xf numFmtId="0" fontId="4" fillId="0" borderId="3" xfId="0" applyFont="1" applyBorder="1" applyAlignment="1">
      <alignment horizontal="center"/>
    </xf>
    <xf numFmtId="0" fontId="4" fillId="7" borderId="3" xfId="0" applyFont="1" applyFill="1" applyBorder="1" applyAlignment="1">
      <alignment horizontal="center" vertical="center" wrapText="1" readingOrder="1"/>
    </xf>
    <xf numFmtId="0" fontId="0" fillId="4" borderId="3" xfId="0" applyFill="1" applyBorder="1" applyAlignment="1">
      <alignment vertical="top"/>
    </xf>
    <xf numFmtId="0" fontId="0" fillId="4" borderId="3" xfId="0" applyFill="1" applyBorder="1" applyAlignment="1">
      <alignment vertical="top" wrapText="1"/>
    </xf>
    <xf numFmtId="0" fontId="0" fillId="0" borderId="0" xfId="0" applyAlignment="1">
      <alignment vertical="top"/>
    </xf>
    <xf numFmtId="0" fontId="10" fillId="9" borderId="3" xfId="0" applyFont="1" applyFill="1" applyBorder="1"/>
    <xf numFmtId="0" fontId="0" fillId="0" borderId="3" xfId="0" applyBorder="1"/>
    <xf numFmtId="0" fontId="10" fillId="10" borderId="0" xfId="0" applyFont="1" applyFill="1" applyAlignment="1">
      <alignment horizontal="center"/>
    </xf>
    <xf numFmtId="0" fontId="0" fillId="10" borderId="0" xfId="0" applyFill="1"/>
    <xf numFmtId="0" fontId="10" fillId="9" borderId="6" xfId="0" applyFont="1" applyFill="1" applyBorder="1"/>
    <xf numFmtId="0" fontId="4" fillId="0" borderId="7" xfId="0" applyFont="1" applyBorder="1"/>
    <xf numFmtId="0" fontId="13" fillId="3" borderId="0" xfId="0" applyFont="1" applyFill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12" fillId="3" borderId="8" xfId="0" applyFont="1" applyFill="1" applyBorder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5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3" fillId="3" borderId="6" xfId="0" applyFont="1" applyFill="1" applyBorder="1" applyAlignment="1">
      <alignment vertical="center"/>
    </xf>
    <xf numFmtId="0" fontId="13" fillId="3" borderId="8" xfId="0" applyFont="1" applyFill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3" fillId="2" borderId="8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8" fillId="3" borderId="6" xfId="0" applyFont="1" applyFill="1" applyBorder="1" applyAlignment="1">
      <alignment vertical="center"/>
    </xf>
    <xf numFmtId="0" fontId="18" fillId="3" borderId="4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13" fillId="3" borderId="0" xfId="0" applyFont="1" applyFill="1"/>
    <xf numFmtId="0" fontId="13" fillId="3" borderId="3" xfId="0" quotePrefix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3" fillId="3" borderId="3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3" fillId="3" borderId="11" xfId="0" applyFont="1" applyFill="1" applyBorder="1"/>
    <xf numFmtId="0" fontId="13" fillId="3" borderId="7" xfId="0" applyFont="1" applyFill="1" applyBorder="1"/>
    <xf numFmtId="0" fontId="13" fillId="2" borderId="7" xfId="0" applyFont="1" applyFill="1" applyBorder="1"/>
    <xf numFmtId="0" fontId="13" fillId="3" borderId="12" xfId="0" applyFont="1" applyFill="1" applyBorder="1"/>
    <xf numFmtId="0" fontId="19" fillId="3" borderId="6" xfId="0" applyFont="1" applyFill="1" applyBorder="1"/>
    <xf numFmtId="0" fontId="21" fillId="3" borderId="8" xfId="0" applyFont="1" applyFill="1" applyBorder="1"/>
    <xf numFmtId="0" fontId="21" fillId="3" borderId="6" xfId="0" applyFont="1" applyFill="1" applyBorder="1"/>
    <xf numFmtId="0" fontId="19" fillId="3" borderId="8" xfId="0" applyFont="1" applyFill="1" applyBorder="1"/>
    <xf numFmtId="0" fontId="12" fillId="3" borderId="0" xfId="0" applyFont="1" applyFill="1"/>
    <xf numFmtId="0" fontId="19" fillId="3" borderId="1" xfId="0" applyFont="1" applyFill="1" applyBorder="1"/>
    <xf numFmtId="0" fontId="19" fillId="3" borderId="9" xfId="0" applyFont="1" applyFill="1" applyBorder="1"/>
    <xf numFmtId="0" fontId="19" fillId="3" borderId="10" xfId="0" applyFont="1" applyFill="1" applyBorder="1"/>
    <xf numFmtId="0" fontId="13" fillId="3" borderId="0" xfId="0" applyFont="1" applyFill="1" applyAlignment="1">
      <alignment horizontal="center" vertical="center"/>
    </xf>
    <xf numFmtId="0" fontId="21" fillId="3" borderId="0" xfId="0" applyFont="1" applyFill="1"/>
    <xf numFmtId="0" fontId="19" fillId="3" borderId="0" xfId="0" applyFont="1" applyFill="1"/>
    <xf numFmtId="0" fontId="19" fillId="3" borderId="0" xfId="0" applyFont="1" applyFill="1" applyAlignment="1">
      <alignment horizontal="right"/>
    </xf>
    <xf numFmtId="0" fontId="14" fillId="3" borderId="0" xfId="0" applyFont="1" applyFill="1"/>
    <xf numFmtId="0" fontId="23" fillId="3" borderId="1" xfId="0" applyFont="1" applyFill="1" applyBorder="1" applyAlignment="1">
      <alignment vertical="center"/>
    </xf>
    <xf numFmtId="0" fontId="23" fillId="3" borderId="0" xfId="0" applyFont="1" applyFill="1" applyAlignment="1">
      <alignment vertical="center"/>
    </xf>
    <xf numFmtId="0" fontId="10" fillId="8" borderId="3" xfId="0" applyFont="1" applyFill="1" applyBorder="1"/>
    <xf numFmtId="0" fontId="24" fillId="3" borderId="0" xfId="0" applyFont="1" applyFill="1" applyAlignment="1">
      <alignment vertical="center"/>
    </xf>
    <xf numFmtId="0" fontId="13" fillId="3" borderId="3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0" fillId="8" borderId="0" xfId="0" applyFont="1" applyFill="1"/>
    <xf numFmtId="0" fontId="10" fillId="9" borderId="0" xfId="0" applyFont="1" applyFill="1"/>
    <xf numFmtId="0" fontId="10" fillId="9" borderId="13" xfId="0" applyFont="1" applyFill="1" applyBorder="1"/>
    <xf numFmtId="0" fontId="0" fillId="4" borderId="3" xfId="0" applyFill="1" applyBorder="1" applyAlignment="1">
      <alignment horizontal="center" vertical="top"/>
    </xf>
    <xf numFmtId="0" fontId="7" fillId="0" borderId="7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left" vertical="center" wrapText="1" readingOrder="1"/>
    </xf>
    <xf numFmtId="0" fontId="7" fillId="0" borderId="0" xfId="0" applyFont="1" applyAlignment="1">
      <alignment horizontal="center" vertical="center" wrapText="1" readingOrder="1"/>
    </xf>
    <xf numFmtId="0" fontId="7" fillId="0" borderId="0" xfId="0" applyFont="1" applyAlignment="1">
      <alignment horizontal="left" vertical="center" wrapText="1" readingOrder="1"/>
    </xf>
    <xf numFmtId="0" fontId="9" fillId="0" borderId="7" xfId="0" applyFont="1" applyBorder="1" applyAlignment="1">
      <alignment horizontal="center" vertical="center" wrapText="1" readingOrder="1"/>
    </xf>
    <xf numFmtId="0" fontId="9" fillId="0" borderId="7" xfId="0" applyFont="1" applyBorder="1" applyAlignment="1">
      <alignment horizontal="left" vertical="center" wrapText="1" readingOrder="1"/>
    </xf>
    <xf numFmtId="0" fontId="9" fillId="0" borderId="0" xfId="0" applyFont="1" applyAlignment="1">
      <alignment horizontal="center" vertical="center" wrapText="1" readingOrder="1"/>
    </xf>
    <xf numFmtId="0" fontId="9" fillId="0" borderId="0" xfId="0" applyFont="1" applyAlignment="1">
      <alignment horizontal="left" vertical="center" wrapText="1" readingOrder="1"/>
    </xf>
    <xf numFmtId="0" fontId="0" fillId="0" borderId="3" xfId="0" applyBorder="1" applyAlignment="1">
      <alignment horizontal="left"/>
    </xf>
    <xf numFmtId="0" fontId="0" fillId="0" borderId="0" xfId="0" applyAlignment="1">
      <alignment horizontal="center"/>
    </xf>
    <xf numFmtId="0" fontId="12" fillId="3" borderId="9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0" fontId="25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13" fillId="3" borderId="3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28" fillId="0" borderId="0" xfId="0" applyFont="1"/>
    <xf numFmtId="0" fontId="29" fillId="0" borderId="0" xfId="0" applyFont="1"/>
    <xf numFmtId="0" fontId="29" fillId="0" borderId="0" xfId="0" applyFont="1" applyAlignment="1">
      <alignment vertical="top"/>
    </xf>
    <xf numFmtId="0" fontId="11" fillId="6" borderId="4" xfId="0" applyFont="1" applyFill="1" applyBorder="1" applyAlignment="1">
      <alignment horizontal="left" vertical="center"/>
    </xf>
    <xf numFmtId="0" fontId="11" fillId="6" borderId="2" xfId="0" applyFont="1" applyFill="1" applyBorder="1" applyAlignment="1">
      <alignment horizontal="left" vertical="center"/>
    </xf>
    <xf numFmtId="0" fontId="11" fillId="6" borderId="5" xfId="0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/>
    </xf>
    <xf numFmtId="0" fontId="13" fillId="2" borderId="4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/>
    </xf>
    <xf numFmtId="0" fontId="12" fillId="11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top"/>
    </xf>
    <xf numFmtId="0" fontId="10" fillId="8" borderId="6" xfId="0" applyFont="1" applyFill="1" applyBorder="1" applyAlignment="1">
      <alignment horizontal="left"/>
    </xf>
    <xf numFmtId="0" fontId="10" fillId="8" borderId="0" xfId="0" applyFont="1" applyFill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/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vertical="top"/>
    </xf>
    <xf numFmtId="0" fontId="32" fillId="0" borderId="0" xfId="0" applyFont="1" applyAlignment="1">
      <alignment vertical="top"/>
    </xf>
    <xf numFmtId="0" fontId="33" fillId="0" borderId="0" xfId="0" applyFont="1" applyAlignment="1">
      <alignment horizontal="left"/>
    </xf>
    <xf numFmtId="0" fontId="33" fillId="0" borderId="0" xfId="0" applyFont="1"/>
  </cellXfs>
  <cellStyles count="4">
    <cellStyle name="Hyperlink 2" xfId="1" xr:uid="{00000000-0005-0000-0000-000000000000}"/>
    <cellStyle name="Normal" xfId="0" builtinId="0"/>
    <cellStyle name="Normal 2" xfId="2" xr:uid="{00000000-0005-0000-0000-000002000000}"/>
    <cellStyle name="標準 8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69</xdr:row>
          <xdr:rowOff>31750</xdr:rowOff>
        </xdr:from>
        <xdr:to>
          <xdr:col>32</xdr:col>
          <xdr:colOff>146050</xdr:colOff>
          <xdr:row>69</xdr:row>
          <xdr:rowOff>146050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80</xdr:row>
          <xdr:rowOff>31750</xdr:rowOff>
        </xdr:from>
        <xdr:to>
          <xdr:col>32</xdr:col>
          <xdr:colOff>146050</xdr:colOff>
          <xdr:row>80</xdr:row>
          <xdr:rowOff>146050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139700</xdr:colOff>
          <xdr:row>131</xdr:row>
          <xdr:rowOff>25400</xdr:rowOff>
        </xdr:from>
        <xdr:to>
          <xdr:col>1</xdr:col>
          <xdr:colOff>120650</xdr:colOff>
          <xdr:row>132</xdr:row>
          <xdr:rowOff>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0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139700</xdr:colOff>
          <xdr:row>137</xdr:row>
          <xdr:rowOff>25400</xdr:rowOff>
        </xdr:from>
        <xdr:to>
          <xdr:col>1</xdr:col>
          <xdr:colOff>120650</xdr:colOff>
          <xdr:row>138</xdr:row>
          <xdr:rowOff>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0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139700</xdr:colOff>
          <xdr:row>141</xdr:row>
          <xdr:rowOff>25400</xdr:rowOff>
        </xdr:from>
        <xdr:to>
          <xdr:col>1</xdr:col>
          <xdr:colOff>120650</xdr:colOff>
          <xdr:row>141</xdr:row>
          <xdr:rowOff>139700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139700</xdr:colOff>
          <xdr:row>145</xdr:row>
          <xdr:rowOff>25400</xdr:rowOff>
        </xdr:from>
        <xdr:to>
          <xdr:col>1</xdr:col>
          <xdr:colOff>120650</xdr:colOff>
          <xdr:row>146</xdr:row>
          <xdr:rowOff>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0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139700</xdr:colOff>
          <xdr:row>149</xdr:row>
          <xdr:rowOff>25400</xdr:rowOff>
        </xdr:from>
        <xdr:to>
          <xdr:col>1</xdr:col>
          <xdr:colOff>120650</xdr:colOff>
          <xdr:row>150</xdr:row>
          <xdr:rowOff>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0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139700</xdr:colOff>
          <xdr:row>127</xdr:row>
          <xdr:rowOff>25400</xdr:rowOff>
        </xdr:from>
        <xdr:to>
          <xdr:col>1</xdr:col>
          <xdr:colOff>120650</xdr:colOff>
          <xdr:row>127</xdr:row>
          <xdr:rowOff>139700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0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ng\Desktop\Request%20Form\Done\Fusion1%20RE%20Master%20Maintenance%20Request%20Form%20D1.3_P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 Master Request"/>
      <sheetName val="Company Code"/>
      <sheetName val="Usage Type"/>
      <sheetName val="Country"/>
      <sheetName val="Region"/>
      <sheetName val="Part of Building"/>
      <sheetName val="Measurement Type"/>
      <sheetName val="Floor"/>
      <sheetName val="Location on Floor"/>
      <sheetName val="Station Location"/>
      <sheetName val="Room Type"/>
      <sheetName val="Sub Product"/>
      <sheetName val="COPA Master and Mapp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Q1" t="str">
            <v>Table6: Master - Media Segment</v>
          </cell>
          <cell r="U1" t="str">
            <v>Table7: Master - Media Segment</v>
          </cell>
          <cell r="V1">
            <v>0</v>
          </cell>
        </row>
        <row r="2">
          <cell r="Q2" t="str">
            <v>Media Type Code (COPA)</v>
          </cell>
          <cell r="U2" t="str">
            <v>Media Segment Code (COPA)</v>
          </cell>
          <cell r="V2" t="str">
            <v>Media Segment Description (COPA)</v>
          </cell>
        </row>
        <row r="3">
          <cell r="Q3">
            <v>0</v>
          </cell>
          <cell r="U3">
            <v>0</v>
          </cell>
          <cell r="V3">
            <v>0</v>
          </cell>
        </row>
        <row r="4">
          <cell r="Q4" t="str">
            <v>C1</v>
          </cell>
          <cell r="U4" t="str">
            <v>S01</v>
          </cell>
          <cell r="V4" t="str">
            <v>Mass Transit Ad</v>
          </cell>
        </row>
        <row r="5">
          <cell r="Q5" t="str">
            <v>C2</v>
          </cell>
          <cell r="U5" t="str">
            <v>S02</v>
          </cell>
          <cell r="V5" t="str">
            <v>Merchandise Space</v>
          </cell>
        </row>
        <row r="6">
          <cell r="Q6" t="str">
            <v>C3</v>
          </cell>
          <cell r="U6" t="str">
            <v>S03</v>
          </cell>
          <cell r="V6" t="str">
            <v>Office Building</v>
          </cell>
        </row>
        <row r="7">
          <cell r="Q7" t="str">
            <v>C4</v>
          </cell>
          <cell r="U7" t="str">
            <v>S04</v>
          </cell>
          <cell r="V7" t="str">
            <v>Outdoor Ad</v>
          </cell>
        </row>
        <row r="8">
          <cell r="U8" t="str">
            <v>S05</v>
          </cell>
          <cell r="V8" t="str">
            <v>Digital Service</v>
          </cell>
        </row>
        <row r="9">
          <cell r="U9" t="str">
            <v>S06</v>
          </cell>
          <cell r="V9" t="str">
            <v>Others</v>
          </cell>
        </row>
        <row r="10">
          <cell r="U10" t="str">
            <v>S07</v>
          </cell>
          <cell r="V10" t="str">
            <v>Overseas 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H164"/>
  <sheetViews>
    <sheetView view="pageBreakPreview" zoomScale="145" zoomScaleNormal="145" zoomScaleSheetLayoutView="145" workbookViewId="0">
      <selection activeCell="R81" sqref="R81:AE81"/>
    </sheetView>
  </sheetViews>
  <sheetFormatPr defaultColWidth="9.453125" defaultRowHeight="17.5"/>
  <cols>
    <col min="1" max="42" width="2.453125" style="23" customWidth="1"/>
    <col min="43" max="275" width="9.453125" style="23"/>
    <col min="276" max="276" width="3.54296875" style="23" customWidth="1"/>
    <col min="277" max="277" width="18" style="23" customWidth="1"/>
    <col min="278" max="297" width="3.54296875" style="23" customWidth="1"/>
    <col min="298" max="298" width="5" style="23" customWidth="1"/>
    <col min="299" max="531" width="9.453125" style="23"/>
    <col min="532" max="532" width="3.54296875" style="23" customWidth="1"/>
    <col min="533" max="533" width="18" style="23" customWidth="1"/>
    <col min="534" max="553" width="3.54296875" style="23" customWidth="1"/>
    <col min="554" max="554" width="5" style="23" customWidth="1"/>
    <col min="555" max="787" width="9.453125" style="23"/>
    <col min="788" max="788" width="3.54296875" style="23" customWidth="1"/>
    <col min="789" max="789" width="18" style="23" customWidth="1"/>
    <col min="790" max="809" width="3.54296875" style="23" customWidth="1"/>
    <col min="810" max="810" width="5" style="23" customWidth="1"/>
    <col min="811" max="1043" width="9.453125" style="23"/>
    <col min="1044" max="1044" width="3.54296875" style="23" customWidth="1"/>
    <col min="1045" max="1045" width="18" style="23" customWidth="1"/>
    <col min="1046" max="1065" width="3.54296875" style="23" customWidth="1"/>
    <col min="1066" max="1066" width="5" style="23" customWidth="1"/>
    <col min="1067" max="1299" width="9.453125" style="23"/>
    <col min="1300" max="1300" width="3.54296875" style="23" customWidth="1"/>
    <col min="1301" max="1301" width="18" style="23" customWidth="1"/>
    <col min="1302" max="1321" width="3.54296875" style="23" customWidth="1"/>
    <col min="1322" max="1322" width="5" style="23" customWidth="1"/>
    <col min="1323" max="1555" width="9.453125" style="23"/>
    <col min="1556" max="1556" width="3.54296875" style="23" customWidth="1"/>
    <col min="1557" max="1557" width="18" style="23" customWidth="1"/>
    <col min="1558" max="1577" width="3.54296875" style="23" customWidth="1"/>
    <col min="1578" max="1578" width="5" style="23" customWidth="1"/>
    <col min="1579" max="1811" width="9.453125" style="23"/>
    <col min="1812" max="1812" width="3.54296875" style="23" customWidth="1"/>
    <col min="1813" max="1813" width="18" style="23" customWidth="1"/>
    <col min="1814" max="1833" width="3.54296875" style="23" customWidth="1"/>
    <col min="1834" max="1834" width="5" style="23" customWidth="1"/>
    <col min="1835" max="2067" width="9.453125" style="23"/>
    <col min="2068" max="2068" width="3.54296875" style="23" customWidth="1"/>
    <col min="2069" max="2069" width="18" style="23" customWidth="1"/>
    <col min="2070" max="2089" width="3.54296875" style="23" customWidth="1"/>
    <col min="2090" max="2090" width="5" style="23" customWidth="1"/>
    <col min="2091" max="2323" width="9.453125" style="23"/>
    <col min="2324" max="2324" width="3.54296875" style="23" customWidth="1"/>
    <col min="2325" max="2325" width="18" style="23" customWidth="1"/>
    <col min="2326" max="2345" width="3.54296875" style="23" customWidth="1"/>
    <col min="2346" max="2346" width="5" style="23" customWidth="1"/>
    <col min="2347" max="2579" width="9.453125" style="23"/>
    <col min="2580" max="2580" width="3.54296875" style="23" customWidth="1"/>
    <col min="2581" max="2581" width="18" style="23" customWidth="1"/>
    <col min="2582" max="2601" width="3.54296875" style="23" customWidth="1"/>
    <col min="2602" max="2602" width="5" style="23" customWidth="1"/>
    <col min="2603" max="2835" width="9.453125" style="23"/>
    <col min="2836" max="2836" width="3.54296875" style="23" customWidth="1"/>
    <col min="2837" max="2837" width="18" style="23" customWidth="1"/>
    <col min="2838" max="2857" width="3.54296875" style="23" customWidth="1"/>
    <col min="2858" max="2858" width="5" style="23" customWidth="1"/>
    <col min="2859" max="3091" width="9.453125" style="23"/>
    <col min="3092" max="3092" width="3.54296875" style="23" customWidth="1"/>
    <col min="3093" max="3093" width="18" style="23" customWidth="1"/>
    <col min="3094" max="3113" width="3.54296875" style="23" customWidth="1"/>
    <col min="3114" max="3114" width="5" style="23" customWidth="1"/>
    <col min="3115" max="3347" width="9.453125" style="23"/>
    <col min="3348" max="3348" width="3.54296875" style="23" customWidth="1"/>
    <col min="3349" max="3349" width="18" style="23" customWidth="1"/>
    <col min="3350" max="3369" width="3.54296875" style="23" customWidth="1"/>
    <col min="3370" max="3370" width="5" style="23" customWidth="1"/>
    <col min="3371" max="3603" width="9.453125" style="23"/>
    <col min="3604" max="3604" width="3.54296875" style="23" customWidth="1"/>
    <col min="3605" max="3605" width="18" style="23" customWidth="1"/>
    <col min="3606" max="3625" width="3.54296875" style="23" customWidth="1"/>
    <col min="3626" max="3626" width="5" style="23" customWidth="1"/>
    <col min="3627" max="3859" width="9.453125" style="23"/>
    <col min="3860" max="3860" width="3.54296875" style="23" customWidth="1"/>
    <col min="3861" max="3861" width="18" style="23" customWidth="1"/>
    <col min="3862" max="3881" width="3.54296875" style="23" customWidth="1"/>
    <col min="3882" max="3882" width="5" style="23" customWidth="1"/>
    <col min="3883" max="4115" width="9.453125" style="23"/>
    <col min="4116" max="4116" width="3.54296875" style="23" customWidth="1"/>
    <col min="4117" max="4117" width="18" style="23" customWidth="1"/>
    <col min="4118" max="4137" width="3.54296875" style="23" customWidth="1"/>
    <col min="4138" max="4138" width="5" style="23" customWidth="1"/>
    <col min="4139" max="4371" width="9.453125" style="23"/>
    <col min="4372" max="4372" width="3.54296875" style="23" customWidth="1"/>
    <col min="4373" max="4373" width="18" style="23" customWidth="1"/>
    <col min="4374" max="4393" width="3.54296875" style="23" customWidth="1"/>
    <col min="4394" max="4394" width="5" style="23" customWidth="1"/>
    <col min="4395" max="4627" width="9.453125" style="23"/>
    <col min="4628" max="4628" width="3.54296875" style="23" customWidth="1"/>
    <col min="4629" max="4629" width="18" style="23" customWidth="1"/>
    <col min="4630" max="4649" width="3.54296875" style="23" customWidth="1"/>
    <col min="4650" max="4650" width="5" style="23" customWidth="1"/>
    <col min="4651" max="4883" width="9.453125" style="23"/>
    <col min="4884" max="4884" width="3.54296875" style="23" customWidth="1"/>
    <col min="4885" max="4885" width="18" style="23" customWidth="1"/>
    <col min="4886" max="4905" width="3.54296875" style="23" customWidth="1"/>
    <col min="4906" max="4906" width="5" style="23" customWidth="1"/>
    <col min="4907" max="5139" width="9.453125" style="23"/>
    <col min="5140" max="5140" width="3.54296875" style="23" customWidth="1"/>
    <col min="5141" max="5141" width="18" style="23" customWidth="1"/>
    <col min="5142" max="5161" width="3.54296875" style="23" customWidth="1"/>
    <col min="5162" max="5162" width="5" style="23" customWidth="1"/>
    <col min="5163" max="5395" width="9.453125" style="23"/>
    <col min="5396" max="5396" width="3.54296875" style="23" customWidth="1"/>
    <col min="5397" max="5397" width="18" style="23" customWidth="1"/>
    <col min="5398" max="5417" width="3.54296875" style="23" customWidth="1"/>
    <col min="5418" max="5418" width="5" style="23" customWidth="1"/>
    <col min="5419" max="5651" width="9.453125" style="23"/>
    <col min="5652" max="5652" width="3.54296875" style="23" customWidth="1"/>
    <col min="5653" max="5653" width="18" style="23" customWidth="1"/>
    <col min="5654" max="5673" width="3.54296875" style="23" customWidth="1"/>
    <col min="5674" max="5674" width="5" style="23" customWidth="1"/>
    <col min="5675" max="5907" width="9.453125" style="23"/>
    <col min="5908" max="5908" width="3.54296875" style="23" customWidth="1"/>
    <col min="5909" max="5909" width="18" style="23" customWidth="1"/>
    <col min="5910" max="5929" width="3.54296875" style="23" customWidth="1"/>
    <col min="5930" max="5930" width="5" style="23" customWidth="1"/>
    <col min="5931" max="6163" width="9.453125" style="23"/>
    <col min="6164" max="6164" width="3.54296875" style="23" customWidth="1"/>
    <col min="6165" max="6165" width="18" style="23" customWidth="1"/>
    <col min="6166" max="6185" width="3.54296875" style="23" customWidth="1"/>
    <col min="6186" max="6186" width="5" style="23" customWidth="1"/>
    <col min="6187" max="6419" width="9.453125" style="23"/>
    <col min="6420" max="6420" width="3.54296875" style="23" customWidth="1"/>
    <col min="6421" max="6421" width="18" style="23" customWidth="1"/>
    <col min="6422" max="6441" width="3.54296875" style="23" customWidth="1"/>
    <col min="6442" max="6442" width="5" style="23" customWidth="1"/>
    <col min="6443" max="6675" width="9.453125" style="23"/>
    <col min="6676" max="6676" width="3.54296875" style="23" customWidth="1"/>
    <col min="6677" max="6677" width="18" style="23" customWidth="1"/>
    <col min="6678" max="6697" width="3.54296875" style="23" customWidth="1"/>
    <col min="6698" max="6698" width="5" style="23" customWidth="1"/>
    <col min="6699" max="6931" width="9.453125" style="23"/>
    <col min="6932" max="6932" width="3.54296875" style="23" customWidth="1"/>
    <col min="6933" max="6933" width="18" style="23" customWidth="1"/>
    <col min="6934" max="6953" width="3.54296875" style="23" customWidth="1"/>
    <col min="6954" max="6954" width="5" style="23" customWidth="1"/>
    <col min="6955" max="7187" width="9.453125" style="23"/>
    <col min="7188" max="7188" width="3.54296875" style="23" customWidth="1"/>
    <col min="7189" max="7189" width="18" style="23" customWidth="1"/>
    <col min="7190" max="7209" width="3.54296875" style="23" customWidth="1"/>
    <col min="7210" max="7210" width="5" style="23" customWidth="1"/>
    <col min="7211" max="7443" width="9.453125" style="23"/>
    <col min="7444" max="7444" width="3.54296875" style="23" customWidth="1"/>
    <col min="7445" max="7445" width="18" style="23" customWidth="1"/>
    <col min="7446" max="7465" width="3.54296875" style="23" customWidth="1"/>
    <col min="7466" max="7466" width="5" style="23" customWidth="1"/>
    <col min="7467" max="7699" width="9.453125" style="23"/>
    <col min="7700" max="7700" width="3.54296875" style="23" customWidth="1"/>
    <col min="7701" max="7701" width="18" style="23" customWidth="1"/>
    <col min="7702" max="7721" width="3.54296875" style="23" customWidth="1"/>
    <col min="7722" max="7722" width="5" style="23" customWidth="1"/>
    <col min="7723" max="7955" width="9.453125" style="23"/>
    <col min="7956" max="7956" width="3.54296875" style="23" customWidth="1"/>
    <col min="7957" max="7957" width="18" style="23" customWidth="1"/>
    <col min="7958" max="7977" width="3.54296875" style="23" customWidth="1"/>
    <col min="7978" max="7978" width="5" style="23" customWidth="1"/>
    <col min="7979" max="8211" width="9.453125" style="23"/>
    <col min="8212" max="8212" width="3.54296875" style="23" customWidth="1"/>
    <col min="8213" max="8213" width="18" style="23" customWidth="1"/>
    <col min="8214" max="8233" width="3.54296875" style="23" customWidth="1"/>
    <col min="8234" max="8234" width="5" style="23" customWidth="1"/>
    <col min="8235" max="8467" width="9.453125" style="23"/>
    <col min="8468" max="8468" width="3.54296875" style="23" customWidth="1"/>
    <col min="8469" max="8469" width="18" style="23" customWidth="1"/>
    <col min="8470" max="8489" width="3.54296875" style="23" customWidth="1"/>
    <col min="8490" max="8490" width="5" style="23" customWidth="1"/>
    <col min="8491" max="8723" width="9.453125" style="23"/>
    <col min="8724" max="8724" width="3.54296875" style="23" customWidth="1"/>
    <col min="8725" max="8725" width="18" style="23" customWidth="1"/>
    <col min="8726" max="8745" width="3.54296875" style="23" customWidth="1"/>
    <col min="8746" max="8746" width="5" style="23" customWidth="1"/>
    <col min="8747" max="8979" width="9.453125" style="23"/>
    <col min="8980" max="8980" width="3.54296875" style="23" customWidth="1"/>
    <col min="8981" max="8981" width="18" style="23" customWidth="1"/>
    <col min="8982" max="9001" width="3.54296875" style="23" customWidth="1"/>
    <col min="9002" max="9002" width="5" style="23" customWidth="1"/>
    <col min="9003" max="9235" width="9.453125" style="23"/>
    <col min="9236" max="9236" width="3.54296875" style="23" customWidth="1"/>
    <col min="9237" max="9237" width="18" style="23" customWidth="1"/>
    <col min="9238" max="9257" width="3.54296875" style="23" customWidth="1"/>
    <col min="9258" max="9258" width="5" style="23" customWidth="1"/>
    <col min="9259" max="9491" width="9.453125" style="23"/>
    <col min="9492" max="9492" width="3.54296875" style="23" customWidth="1"/>
    <col min="9493" max="9493" width="18" style="23" customWidth="1"/>
    <col min="9494" max="9513" width="3.54296875" style="23" customWidth="1"/>
    <col min="9514" max="9514" width="5" style="23" customWidth="1"/>
    <col min="9515" max="9747" width="9.453125" style="23"/>
    <col min="9748" max="9748" width="3.54296875" style="23" customWidth="1"/>
    <col min="9749" max="9749" width="18" style="23" customWidth="1"/>
    <col min="9750" max="9769" width="3.54296875" style="23" customWidth="1"/>
    <col min="9770" max="9770" width="5" style="23" customWidth="1"/>
    <col min="9771" max="10003" width="9.453125" style="23"/>
    <col min="10004" max="10004" width="3.54296875" style="23" customWidth="1"/>
    <col min="10005" max="10005" width="18" style="23" customWidth="1"/>
    <col min="10006" max="10025" width="3.54296875" style="23" customWidth="1"/>
    <col min="10026" max="10026" width="5" style="23" customWidth="1"/>
    <col min="10027" max="10259" width="9.453125" style="23"/>
    <col min="10260" max="10260" width="3.54296875" style="23" customWidth="1"/>
    <col min="10261" max="10261" width="18" style="23" customWidth="1"/>
    <col min="10262" max="10281" width="3.54296875" style="23" customWidth="1"/>
    <col min="10282" max="10282" width="5" style="23" customWidth="1"/>
    <col min="10283" max="10515" width="9.453125" style="23"/>
    <col min="10516" max="10516" width="3.54296875" style="23" customWidth="1"/>
    <col min="10517" max="10517" width="18" style="23" customWidth="1"/>
    <col min="10518" max="10537" width="3.54296875" style="23" customWidth="1"/>
    <col min="10538" max="10538" width="5" style="23" customWidth="1"/>
    <col min="10539" max="10771" width="9.453125" style="23"/>
    <col min="10772" max="10772" width="3.54296875" style="23" customWidth="1"/>
    <col min="10773" max="10773" width="18" style="23" customWidth="1"/>
    <col min="10774" max="10793" width="3.54296875" style="23" customWidth="1"/>
    <col min="10794" max="10794" width="5" style="23" customWidth="1"/>
    <col min="10795" max="11027" width="9.453125" style="23"/>
    <col min="11028" max="11028" width="3.54296875" style="23" customWidth="1"/>
    <col min="11029" max="11029" width="18" style="23" customWidth="1"/>
    <col min="11030" max="11049" width="3.54296875" style="23" customWidth="1"/>
    <col min="11050" max="11050" width="5" style="23" customWidth="1"/>
    <col min="11051" max="11283" width="9.453125" style="23"/>
    <col min="11284" max="11284" width="3.54296875" style="23" customWidth="1"/>
    <col min="11285" max="11285" width="18" style="23" customWidth="1"/>
    <col min="11286" max="11305" width="3.54296875" style="23" customWidth="1"/>
    <col min="11306" max="11306" width="5" style="23" customWidth="1"/>
    <col min="11307" max="11539" width="9.453125" style="23"/>
    <col min="11540" max="11540" width="3.54296875" style="23" customWidth="1"/>
    <col min="11541" max="11541" width="18" style="23" customWidth="1"/>
    <col min="11542" max="11561" width="3.54296875" style="23" customWidth="1"/>
    <col min="11562" max="11562" width="5" style="23" customWidth="1"/>
    <col min="11563" max="11795" width="9.453125" style="23"/>
    <col min="11796" max="11796" width="3.54296875" style="23" customWidth="1"/>
    <col min="11797" max="11797" width="18" style="23" customWidth="1"/>
    <col min="11798" max="11817" width="3.54296875" style="23" customWidth="1"/>
    <col min="11818" max="11818" width="5" style="23" customWidth="1"/>
    <col min="11819" max="12051" width="9.453125" style="23"/>
    <col min="12052" max="12052" width="3.54296875" style="23" customWidth="1"/>
    <col min="12053" max="12053" width="18" style="23" customWidth="1"/>
    <col min="12054" max="12073" width="3.54296875" style="23" customWidth="1"/>
    <col min="12074" max="12074" width="5" style="23" customWidth="1"/>
    <col min="12075" max="12307" width="9.453125" style="23"/>
    <col min="12308" max="12308" width="3.54296875" style="23" customWidth="1"/>
    <col min="12309" max="12309" width="18" style="23" customWidth="1"/>
    <col min="12310" max="12329" width="3.54296875" style="23" customWidth="1"/>
    <col min="12330" max="12330" width="5" style="23" customWidth="1"/>
    <col min="12331" max="12563" width="9.453125" style="23"/>
    <col min="12564" max="12564" width="3.54296875" style="23" customWidth="1"/>
    <col min="12565" max="12565" width="18" style="23" customWidth="1"/>
    <col min="12566" max="12585" width="3.54296875" style="23" customWidth="1"/>
    <col min="12586" max="12586" width="5" style="23" customWidth="1"/>
    <col min="12587" max="12819" width="9.453125" style="23"/>
    <col min="12820" max="12820" width="3.54296875" style="23" customWidth="1"/>
    <col min="12821" max="12821" width="18" style="23" customWidth="1"/>
    <col min="12822" max="12841" width="3.54296875" style="23" customWidth="1"/>
    <col min="12842" max="12842" width="5" style="23" customWidth="1"/>
    <col min="12843" max="13075" width="9.453125" style="23"/>
    <col min="13076" max="13076" width="3.54296875" style="23" customWidth="1"/>
    <col min="13077" max="13077" width="18" style="23" customWidth="1"/>
    <col min="13078" max="13097" width="3.54296875" style="23" customWidth="1"/>
    <col min="13098" max="13098" width="5" style="23" customWidth="1"/>
    <col min="13099" max="13331" width="9.453125" style="23"/>
    <col min="13332" max="13332" width="3.54296875" style="23" customWidth="1"/>
    <col min="13333" max="13333" width="18" style="23" customWidth="1"/>
    <col min="13334" max="13353" width="3.54296875" style="23" customWidth="1"/>
    <col min="13354" max="13354" width="5" style="23" customWidth="1"/>
    <col min="13355" max="13587" width="9.453125" style="23"/>
    <col min="13588" max="13588" width="3.54296875" style="23" customWidth="1"/>
    <col min="13589" max="13589" width="18" style="23" customWidth="1"/>
    <col min="13590" max="13609" width="3.54296875" style="23" customWidth="1"/>
    <col min="13610" max="13610" width="5" style="23" customWidth="1"/>
    <col min="13611" max="13843" width="9.453125" style="23"/>
    <col min="13844" max="13844" width="3.54296875" style="23" customWidth="1"/>
    <col min="13845" max="13845" width="18" style="23" customWidth="1"/>
    <col min="13846" max="13865" width="3.54296875" style="23" customWidth="1"/>
    <col min="13866" max="13866" width="5" style="23" customWidth="1"/>
    <col min="13867" max="14099" width="9.453125" style="23"/>
    <col min="14100" max="14100" width="3.54296875" style="23" customWidth="1"/>
    <col min="14101" max="14101" width="18" style="23" customWidth="1"/>
    <col min="14102" max="14121" width="3.54296875" style="23" customWidth="1"/>
    <col min="14122" max="14122" width="5" style="23" customWidth="1"/>
    <col min="14123" max="14355" width="9.453125" style="23"/>
    <col min="14356" max="14356" width="3.54296875" style="23" customWidth="1"/>
    <col min="14357" max="14357" width="18" style="23" customWidth="1"/>
    <col min="14358" max="14377" width="3.54296875" style="23" customWidth="1"/>
    <col min="14378" max="14378" width="5" style="23" customWidth="1"/>
    <col min="14379" max="14611" width="9.453125" style="23"/>
    <col min="14612" max="14612" width="3.54296875" style="23" customWidth="1"/>
    <col min="14613" max="14613" width="18" style="23" customWidth="1"/>
    <col min="14614" max="14633" width="3.54296875" style="23" customWidth="1"/>
    <col min="14634" max="14634" width="5" style="23" customWidth="1"/>
    <col min="14635" max="14867" width="9.453125" style="23"/>
    <col min="14868" max="14868" width="3.54296875" style="23" customWidth="1"/>
    <col min="14869" max="14869" width="18" style="23" customWidth="1"/>
    <col min="14870" max="14889" width="3.54296875" style="23" customWidth="1"/>
    <col min="14890" max="14890" width="5" style="23" customWidth="1"/>
    <col min="14891" max="15123" width="9.453125" style="23"/>
    <col min="15124" max="15124" width="3.54296875" style="23" customWidth="1"/>
    <col min="15125" max="15125" width="18" style="23" customWidth="1"/>
    <col min="15126" max="15145" width="3.54296875" style="23" customWidth="1"/>
    <col min="15146" max="15146" width="5" style="23" customWidth="1"/>
    <col min="15147" max="15379" width="9.453125" style="23"/>
    <col min="15380" max="15380" width="3.54296875" style="23" customWidth="1"/>
    <col min="15381" max="15381" width="18" style="23" customWidth="1"/>
    <col min="15382" max="15401" width="3.54296875" style="23" customWidth="1"/>
    <col min="15402" max="15402" width="5" style="23" customWidth="1"/>
    <col min="15403" max="15635" width="9.453125" style="23"/>
    <col min="15636" max="15636" width="3.54296875" style="23" customWidth="1"/>
    <col min="15637" max="15637" width="18" style="23" customWidth="1"/>
    <col min="15638" max="15657" width="3.54296875" style="23" customWidth="1"/>
    <col min="15658" max="15658" width="5" style="23" customWidth="1"/>
    <col min="15659" max="15891" width="9.453125" style="23"/>
    <col min="15892" max="15892" width="3.54296875" style="23" customWidth="1"/>
    <col min="15893" max="15893" width="18" style="23" customWidth="1"/>
    <col min="15894" max="15913" width="3.54296875" style="23" customWidth="1"/>
    <col min="15914" max="15914" width="5" style="23" customWidth="1"/>
    <col min="15915" max="16147" width="9.453125" style="23"/>
    <col min="16148" max="16148" width="3.54296875" style="23" customWidth="1"/>
    <col min="16149" max="16149" width="18" style="23" customWidth="1"/>
    <col min="16150" max="16169" width="3.54296875" style="23" customWidth="1"/>
    <col min="16170" max="16170" width="5" style="23" customWidth="1"/>
    <col min="16171" max="16384" width="9.453125" style="23"/>
  </cols>
  <sheetData>
    <row r="1" spans="1:60" ht="25.4" customHeight="1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8"/>
      <c r="AG1" s="93" t="s">
        <v>1</v>
      </c>
      <c r="AH1" s="94"/>
      <c r="AI1" s="94"/>
      <c r="AJ1" s="94"/>
      <c r="AK1" s="94"/>
      <c r="AL1" s="94"/>
      <c r="AM1" s="94"/>
      <c r="AN1" s="94"/>
      <c r="AO1" s="94"/>
      <c r="AP1" s="95"/>
    </row>
    <row r="2" spans="1:60" s="41" customFormat="1" ht="20.149999999999999" customHeight="1">
      <c r="A2" s="32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</row>
    <row r="3" spans="1:60" s="41" customFormat="1" ht="7.4" customHeight="1">
      <c r="A3" s="31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7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</row>
    <row r="4" spans="1:60" s="24" customFormat="1" ht="12.65" customHeight="1">
      <c r="A4" s="44"/>
      <c r="B4" s="19" t="s">
        <v>3</v>
      </c>
      <c r="C4" s="18"/>
      <c r="D4" s="18"/>
      <c r="E4" s="18"/>
      <c r="F4" s="18"/>
      <c r="G4" s="18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17"/>
      <c r="V4" s="17" t="s">
        <v>4</v>
      </c>
      <c r="W4" s="21"/>
      <c r="X4" s="21"/>
      <c r="Y4" s="21"/>
      <c r="Z4" s="21"/>
      <c r="AA4" s="36"/>
      <c r="AB4" s="88"/>
      <c r="AC4" s="58" t="s">
        <v>5</v>
      </c>
      <c r="AD4" s="88"/>
      <c r="AE4" s="88"/>
      <c r="AF4" s="58" t="s">
        <v>5</v>
      </c>
      <c r="AG4" s="88"/>
      <c r="AH4" s="88"/>
      <c r="AI4" s="88"/>
      <c r="AJ4" s="88"/>
      <c r="AK4" s="17"/>
      <c r="AL4" s="17"/>
      <c r="AM4" s="17"/>
      <c r="AN4" s="18"/>
      <c r="AO4" s="18"/>
      <c r="AP4" s="20"/>
    </row>
    <row r="5" spans="1:60" s="24" customFormat="1" ht="3.65" customHeight="1">
      <c r="A5" s="44"/>
      <c r="B5" s="19"/>
      <c r="C5" s="18"/>
      <c r="D5" s="18"/>
      <c r="E5" s="18"/>
      <c r="F5" s="18"/>
      <c r="G5" s="18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17"/>
      <c r="AL5" s="17"/>
      <c r="AM5" s="17"/>
      <c r="AN5" s="18"/>
      <c r="AO5" s="18"/>
      <c r="AP5" s="20"/>
    </row>
    <row r="6" spans="1:60" s="24" customFormat="1" ht="12.65" customHeight="1">
      <c r="A6" s="44"/>
      <c r="B6" s="19" t="s">
        <v>6</v>
      </c>
      <c r="C6" s="22"/>
      <c r="D6" s="22"/>
      <c r="E6" s="22"/>
      <c r="F6" s="22"/>
      <c r="G6" s="22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17"/>
      <c r="V6" s="17" t="s">
        <v>7</v>
      </c>
      <c r="W6" s="21"/>
      <c r="X6" s="21"/>
      <c r="Y6" s="21"/>
      <c r="Z6" s="21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18"/>
      <c r="AO6" s="18"/>
      <c r="AP6" s="20"/>
    </row>
    <row r="7" spans="1:60" s="24" customFormat="1" ht="3.65" customHeight="1">
      <c r="A7" s="44"/>
      <c r="B7" s="19"/>
      <c r="C7" s="18"/>
      <c r="D7" s="18"/>
      <c r="E7" s="18"/>
      <c r="F7" s="18"/>
      <c r="G7" s="1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17"/>
      <c r="AL7" s="17"/>
      <c r="AM7" s="17"/>
      <c r="AN7" s="18"/>
      <c r="AO7" s="18"/>
      <c r="AP7" s="20"/>
    </row>
    <row r="8" spans="1:60" s="24" customFormat="1" ht="12.65" customHeight="1">
      <c r="A8" s="44"/>
      <c r="B8" s="19" t="s">
        <v>8</v>
      </c>
      <c r="C8" s="22"/>
      <c r="D8" s="22"/>
      <c r="E8" s="22"/>
      <c r="F8" s="22"/>
      <c r="G8" s="22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17"/>
      <c r="V8" s="17" t="s">
        <v>9</v>
      </c>
      <c r="W8" s="21"/>
      <c r="X8" s="21"/>
      <c r="Y8" s="21"/>
      <c r="Z8" s="21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18"/>
      <c r="AO8" s="18"/>
      <c r="AP8" s="20"/>
    </row>
    <row r="9" spans="1:60" s="17" customFormat="1" ht="3.65" customHeight="1">
      <c r="A9" s="25"/>
      <c r="W9" s="21"/>
      <c r="X9" s="21"/>
      <c r="Y9" s="21"/>
      <c r="Z9" s="24"/>
      <c r="AA9" s="21"/>
      <c r="AB9" s="21"/>
      <c r="AC9" s="21"/>
      <c r="AD9" s="21"/>
      <c r="AE9" s="21"/>
      <c r="AP9" s="27"/>
      <c r="AR9" s="21"/>
    </row>
    <row r="10" spans="1:60" s="17" customFormat="1" ht="12" customHeight="1">
      <c r="A10" s="25"/>
      <c r="B10" s="17" t="s">
        <v>10</v>
      </c>
      <c r="I10" s="103" t="s">
        <v>11</v>
      </c>
      <c r="J10" s="104"/>
      <c r="K10" s="104"/>
      <c r="L10" s="105"/>
      <c r="W10" s="21"/>
      <c r="X10" s="21"/>
      <c r="Y10" s="21"/>
      <c r="Z10" s="24"/>
      <c r="AA10" s="21"/>
      <c r="AB10" s="21"/>
      <c r="AC10" s="21"/>
      <c r="AD10" s="21"/>
      <c r="AE10" s="21"/>
      <c r="AP10" s="27"/>
      <c r="AR10" s="21"/>
    </row>
    <row r="11" spans="1:60" s="17" customFormat="1" ht="3.65" customHeight="1">
      <c r="A11" s="25"/>
      <c r="V11" s="21"/>
      <c r="Y11" s="21"/>
      <c r="AP11" s="27"/>
    </row>
    <row r="12" spans="1:60" s="17" customFormat="1" ht="12" customHeight="1">
      <c r="A12" s="25"/>
      <c r="B12" s="17" t="s">
        <v>12</v>
      </c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P12" s="26"/>
    </row>
    <row r="13" spans="1:60" s="17" customFormat="1" ht="7.4" customHeight="1">
      <c r="A13" s="25"/>
      <c r="AP13" s="26"/>
    </row>
    <row r="14" spans="1:60" s="41" customFormat="1" ht="20.149999999999999" customHeight="1">
      <c r="A14" s="32" t="s">
        <v>13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4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</row>
    <row r="15" spans="1:60" s="24" customFormat="1" ht="4.4000000000000004" customHeight="1">
      <c r="A15" s="44"/>
      <c r="B15" s="17"/>
      <c r="U15" s="17"/>
      <c r="Z15" s="17"/>
      <c r="AA15" s="17"/>
      <c r="AB15" s="17"/>
      <c r="AC15" s="17"/>
      <c r="AD15" s="17"/>
      <c r="AE15" s="17"/>
      <c r="AP15" s="26"/>
    </row>
    <row r="16" spans="1:60" s="17" customFormat="1" ht="12.65" customHeight="1">
      <c r="A16" s="25"/>
      <c r="B16" s="17" t="s">
        <v>14</v>
      </c>
      <c r="J16" s="100" t="s">
        <v>15</v>
      </c>
      <c r="K16" s="101"/>
      <c r="L16" s="101"/>
      <c r="M16" s="101"/>
      <c r="N16" s="101"/>
      <c r="O16" s="101" t="str">
        <f>IFERROR((VLOOKUP(J16,'Company Code'!#REF!,2,0)),"")</f>
        <v/>
      </c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2"/>
      <c r="AP16" s="27"/>
    </row>
    <row r="17" spans="1:60" s="41" customFormat="1" ht="7.4" customHeight="1">
      <c r="A17" s="31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7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</row>
    <row r="18" spans="1:60" s="24" customFormat="1" ht="12.65" customHeight="1">
      <c r="A18" s="44"/>
      <c r="B18" s="17" t="s">
        <v>16</v>
      </c>
      <c r="J18" s="39"/>
      <c r="K18" s="39"/>
      <c r="L18" s="39"/>
      <c r="M18" s="39"/>
      <c r="N18" s="39"/>
      <c r="O18" s="44"/>
      <c r="P18" s="86" t="s">
        <v>17</v>
      </c>
      <c r="U18" s="17"/>
      <c r="Z18" s="17"/>
      <c r="AA18" s="17"/>
      <c r="AB18" s="17"/>
      <c r="AC18" s="42"/>
      <c r="AD18" s="42"/>
      <c r="AE18" s="17"/>
      <c r="AH18" s="17"/>
      <c r="AP18" s="26"/>
    </row>
    <row r="19" spans="1:60" s="17" customFormat="1" ht="4.4000000000000004" customHeight="1">
      <c r="A19" s="25"/>
      <c r="Y19" s="24"/>
      <c r="AP19" s="27"/>
    </row>
    <row r="20" spans="1:60" s="17" customFormat="1" ht="12.65" customHeight="1">
      <c r="A20" s="25"/>
      <c r="B20" s="17" t="s">
        <v>18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P20" s="26"/>
    </row>
    <row r="21" spans="1:60" s="24" customFormat="1" ht="4.4000000000000004" customHeight="1">
      <c r="A21" s="44"/>
      <c r="B21" s="17"/>
      <c r="U21" s="17"/>
      <c r="Z21" s="17"/>
      <c r="AA21" s="17"/>
      <c r="AB21" s="17"/>
      <c r="AC21" s="17"/>
      <c r="AD21" s="17"/>
      <c r="AE21" s="17"/>
      <c r="AP21" s="26"/>
    </row>
    <row r="22" spans="1:60" s="17" customFormat="1" ht="12.65" customHeight="1">
      <c r="A22" s="25"/>
      <c r="B22" s="17" t="s">
        <v>19</v>
      </c>
      <c r="C22" s="35"/>
      <c r="D22" s="35"/>
      <c r="E22" s="35"/>
      <c r="F22" s="35"/>
      <c r="G22" s="35"/>
      <c r="J22" s="36"/>
      <c r="K22" s="88"/>
      <c r="L22" s="58" t="s">
        <v>5</v>
      </c>
      <c r="M22" s="88"/>
      <c r="N22" s="88"/>
      <c r="O22" s="58" t="s">
        <v>5</v>
      </c>
      <c r="P22" s="88"/>
      <c r="Q22" s="88"/>
      <c r="R22" s="88"/>
      <c r="S22" s="88"/>
      <c r="T22" s="35"/>
      <c r="U22" s="35"/>
      <c r="V22" s="17" t="s">
        <v>20</v>
      </c>
      <c r="W22" s="35"/>
      <c r="X22" s="35"/>
      <c r="Y22" s="35"/>
      <c r="Z22" s="35"/>
      <c r="AA22" s="36"/>
      <c r="AB22" s="88"/>
      <c r="AC22" s="58" t="s">
        <v>5</v>
      </c>
      <c r="AD22" s="88"/>
      <c r="AE22" s="88"/>
      <c r="AF22" s="58" t="s">
        <v>5</v>
      </c>
      <c r="AG22" s="88"/>
      <c r="AH22" s="88"/>
      <c r="AI22" s="88"/>
      <c r="AJ22" s="88"/>
      <c r="AK22" s="35"/>
      <c r="AP22" s="27"/>
    </row>
    <row r="23" spans="1:60" s="17" customFormat="1" ht="6.65" customHeight="1">
      <c r="A23" s="25"/>
      <c r="AP23" s="26"/>
    </row>
    <row r="24" spans="1:60" s="41" customFormat="1" ht="20.149999999999999" customHeight="1">
      <c r="A24" s="32" t="s">
        <v>21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4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</row>
    <row r="25" spans="1:60" s="24" customFormat="1" ht="4.4000000000000004" customHeight="1">
      <c r="A25" s="44"/>
      <c r="B25" s="17"/>
      <c r="U25" s="17"/>
      <c r="Z25" s="21"/>
      <c r="AA25" s="21"/>
      <c r="AB25" s="21"/>
      <c r="AC25" s="21"/>
      <c r="AD25" s="21"/>
      <c r="AE25" s="17"/>
      <c r="AP25" s="29"/>
    </row>
    <row r="26" spans="1:60" s="17" customFormat="1" ht="12.65" customHeight="1">
      <c r="A26" s="25"/>
      <c r="B26" s="17" t="s">
        <v>14</v>
      </c>
      <c r="J26" s="100" t="s">
        <v>15</v>
      </c>
      <c r="K26" s="101"/>
      <c r="L26" s="101"/>
      <c r="M26" s="101"/>
      <c r="N26" s="101"/>
      <c r="O26" s="101" t="str">
        <f>IFERROR((VLOOKUP(J26,'Company Code'!#REF!,2,0)),"")</f>
        <v/>
      </c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2"/>
      <c r="AC26" s="21"/>
      <c r="AD26" s="21"/>
      <c r="AE26" s="21"/>
      <c r="AP26" s="27"/>
      <c r="AR26" s="21"/>
    </row>
    <row r="27" spans="1:60" s="24" customFormat="1" ht="4.4000000000000004" customHeight="1">
      <c r="A27" s="44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W27" s="21"/>
      <c r="X27" s="21"/>
      <c r="Y27" s="21"/>
      <c r="Z27" s="21"/>
      <c r="AA27" s="21"/>
      <c r="AP27" s="27"/>
    </row>
    <row r="28" spans="1:60" s="24" customFormat="1" ht="12.65" customHeight="1">
      <c r="A28" s="44"/>
      <c r="B28" s="17" t="s">
        <v>22</v>
      </c>
      <c r="J28" s="39"/>
      <c r="K28" s="39"/>
      <c r="L28" s="39"/>
      <c r="M28" s="39"/>
      <c r="N28" s="39"/>
      <c r="O28" s="44"/>
      <c r="Q28" s="17"/>
      <c r="AP28" s="29"/>
    </row>
    <row r="29" spans="1:60" s="41" customFormat="1" ht="7.4" customHeight="1">
      <c r="A29" s="31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7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</row>
    <row r="30" spans="1:60" s="24" customFormat="1" ht="12.65" customHeight="1">
      <c r="A30" s="44"/>
      <c r="B30" s="17" t="s">
        <v>23</v>
      </c>
      <c r="J30" s="39"/>
      <c r="K30" s="39"/>
      <c r="L30" s="39"/>
      <c r="M30" s="39"/>
      <c r="N30" s="39"/>
      <c r="O30" s="44"/>
      <c r="P30" s="87"/>
      <c r="S30" s="86"/>
      <c r="U30" s="17"/>
      <c r="AP30" s="26"/>
    </row>
    <row r="31" spans="1:60" s="17" customFormat="1" ht="4.4000000000000004" customHeight="1">
      <c r="A31" s="25"/>
      <c r="V31" s="21"/>
      <c r="W31" s="21"/>
      <c r="X31" s="21"/>
      <c r="Y31" s="24"/>
      <c r="Z31" s="21"/>
      <c r="AA31" s="21"/>
      <c r="AB31" s="21"/>
      <c r="AC31" s="21"/>
      <c r="AD31" s="21"/>
      <c r="AE31" s="21"/>
      <c r="AP31" s="27"/>
    </row>
    <row r="32" spans="1:60" s="17" customFormat="1" ht="12.65" customHeight="1">
      <c r="A32" s="25"/>
      <c r="B32" s="17" t="s">
        <v>24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P32" s="26"/>
    </row>
    <row r="33" spans="1:60" s="24" customFormat="1" ht="4.4000000000000004" customHeight="1">
      <c r="A33" s="44"/>
      <c r="B33" s="17"/>
      <c r="U33" s="17"/>
      <c r="Z33" s="21"/>
      <c r="AA33" s="21"/>
      <c r="AB33" s="21"/>
      <c r="AC33" s="21"/>
      <c r="AD33" s="21"/>
      <c r="AE33" s="17"/>
      <c r="AP33" s="29"/>
    </row>
    <row r="34" spans="1:60" s="17" customFormat="1" ht="12.65" customHeight="1">
      <c r="A34" s="25"/>
      <c r="B34" s="17" t="s">
        <v>19</v>
      </c>
      <c r="C34" s="35"/>
      <c r="D34" s="35"/>
      <c r="E34" s="35"/>
      <c r="F34" s="35"/>
      <c r="G34" s="35"/>
      <c r="J34" s="36"/>
      <c r="K34" s="88"/>
      <c r="L34" s="58" t="s">
        <v>5</v>
      </c>
      <c r="M34" s="88"/>
      <c r="N34" s="88"/>
      <c r="O34" s="58" t="s">
        <v>5</v>
      </c>
      <c r="P34" s="88"/>
      <c r="Q34" s="88"/>
      <c r="R34" s="88"/>
      <c r="S34" s="88"/>
      <c r="T34" s="35"/>
      <c r="U34" s="35"/>
      <c r="V34" s="17" t="s">
        <v>20</v>
      </c>
      <c r="W34" s="35"/>
      <c r="X34" s="35"/>
      <c r="Y34" s="35"/>
      <c r="Z34" s="35"/>
      <c r="AA34" s="36"/>
      <c r="AB34" s="88"/>
      <c r="AC34" s="58" t="s">
        <v>5</v>
      </c>
      <c r="AD34" s="88"/>
      <c r="AE34" s="88"/>
      <c r="AF34" s="58" t="s">
        <v>5</v>
      </c>
      <c r="AG34" s="88"/>
      <c r="AH34" s="88"/>
      <c r="AI34" s="88"/>
      <c r="AJ34" s="88"/>
      <c r="AP34" s="27"/>
      <c r="AR34" s="21"/>
    </row>
    <row r="35" spans="1:60" s="24" customFormat="1" ht="4.4000000000000004" customHeight="1">
      <c r="A35" s="44"/>
      <c r="B35" s="17"/>
      <c r="U35" s="17"/>
      <c r="AP35" s="29"/>
    </row>
    <row r="36" spans="1:60" s="24" customFormat="1" ht="12.65" customHeight="1">
      <c r="A36" s="44"/>
      <c r="B36" s="17" t="s">
        <v>25</v>
      </c>
      <c r="C36" s="17"/>
      <c r="D36" s="17"/>
      <c r="E36" s="17"/>
      <c r="F36" s="17"/>
      <c r="G36" s="43"/>
      <c r="H36" s="43"/>
      <c r="I36" s="43"/>
      <c r="J36" s="43"/>
      <c r="K36" s="43"/>
      <c r="L36" s="43"/>
      <c r="M36" s="43"/>
      <c r="N36" s="43"/>
      <c r="O36" s="43"/>
      <c r="P36" s="43"/>
      <c r="S36" s="86"/>
      <c r="U36" s="17"/>
      <c r="AP36" s="26"/>
    </row>
    <row r="37" spans="1:60" s="24" customFormat="1" ht="4.4000000000000004" customHeight="1">
      <c r="A37" s="44"/>
      <c r="B37" s="17"/>
      <c r="U37" s="17"/>
      <c r="Z37" s="21"/>
      <c r="AA37" s="21"/>
      <c r="AB37" s="21"/>
      <c r="AC37" s="21"/>
      <c r="AD37" s="21"/>
      <c r="AE37" s="17"/>
      <c r="AP37" s="29"/>
    </row>
    <row r="38" spans="1:60" s="41" customFormat="1" ht="20.149999999999999" customHeight="1">
      <c r="A38" s="32" t="s">
        <v>26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4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</row>
    <row r="39" spans="1:60" s="41" customFormat="1" ht="7.4" customHeight="1">
      <c r="A39" s="31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7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</row>
    <row r="40" spans="1:60" s="24" customFormat="1" ht="12.65" customHeight="1">
      <c r="A40" s="44" t="s">
        <v>27</v>
      </c>
      <c r="AP40" s="27"/>
    </row>
    <row r="41" spans="1:60" s="24" customFormat="1" ht="6" customHeight="1">
      <c r="A41" s="44"/>
      <c r="B41" s="17"/>
      <c r="U41" s="17"/>
      <c r="Z41" s="21"/>
      <c r="AA41" s="21"/>
      <c r="AB41" s="21"/>
      <c r="AC41" s="21"/>
      <c r="AD41" s="21"/>
      <c r="AE41" s="17"/>
      <c r="AP41" s="29"/>
    </row>
    <row r="42" spans="1:60" s="17" customFormat="1" ht="12.65" customHeight="1">
      <c r="A42" s="25"/>
      <c r="B42" s="17" t="s">
        <v>14</v>
      </c>
      <c r="J42" s="100" t="s">
        <v>15</v>
      </c>
      <c r="K42" s="101"/>
      <c r="L42" s="101"/>
      <c r="M42" s="101"/>
      <c r="N42" s="101"/>
      <c r="O42" s="101" t="str">
        <f>IFERROR((VLOOKUP(J42,'Company Code'!#REF!,2,0)),"")</f>
        <v/>
      </c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2"/>
      <c r="AD42" s="21"/>
      <c r="AE42" s="21"/>
      <c r="AP42" s="27"/>
      <c r="AR42" s="21"/>
    </row>
    <row r="43" spans="1:60" s="24" customFormat="1" ht="6" customHeight="1">
      <c r="A43" s="44"/>
      <c r="B43" s="17"/>
      <c r="U43" s="17"/>
      <c r="Z43" s="21"/>
      <c r="AA43" s="21"/>
      <c r="AB43" s="21"/>
      <c r="AC43" s="21"/>
      <c r="AD43" s="21"/>
      <c r="AE43" s="17"/>
      <c r="AP43" s="29"/>
    </row>
    <row r="44" spans="1:60" s="24" customFormat="1" ht="12.65" customHeight="1">
      <c r="A44" s="44"/>
      <c r="B44" s="17" t="s">
        <v>16</v>
      </c>
      <c r="J44" s="39"/>
      <c r="K44" s="39"/>
      <c r="L44" s="39"/>
      <c r="M44" s="39"/>
      <c r="N44" s="39"/>
      <c r="O44" s="44"/>
      <c r="U44" s="17"/>
      <c r="Z44" s="21"/>
      <c r="AA44" s="21"/>
      <c r="AB44" s="21"/>
      <c r="AC44" s="28"/>
      <c r="AD44" s="28"/>
      <c r="AE44" s="17"/>
      <c r="AF44" s="21"/>
      <c r="AP44" s="29"/>
    </row>
    <row r="45" spans="1:60" s="24" customFormat="1" ht="6" customHeight="1">
      <c r="A45" s="44"/>
      <c r="B45" s="17"/>
      <c r="U45" s="17"/>
      <c r="Z45" s="21"/>
      <c r="AA45" s="21"/>
      <c r="AB45" s="21"/>
      <c r="AC45" s="21"/>
      <c r="AD45" s="21"/>
      <c r="AE45" s="17"/>
      <c r="AP45" s="29"/>
    </row>
    <row r="46" spans="1:60" s="24" customFormat="1" ht="12.65" customHeight="1">
      <c r="A46" s="44"/>
      <c r="B46" s="17" t="s">
        <v>23</v>
      </c>
      <c r="J46" s="39"/>
      <c r="K46" s="39"/>
      <c r="L46" s="39"/>
      <c r="M46" s="39"/>
      <c r="N46" s="39"/>
      <c r="O46" s="44"/>
      <c r="U46" s="17"/>
      <c r="Z46" s="21"/>
      <c r="AA46" s="21"/>
      <c r="AB46" s="21"/>
      <c r="AC46" s="28"/>
      <c r="AD46" s="28"/>
      <c r="AE46" s="17"/>
      <c r="AF46" s="21"/>
      <c r="AP46" s="29"/>
    </row>
    <row r="47" spans="1:60" s="24" customFormat="1" ht="6" customHeight="1">
      <c r="A47" s="44"/>
      <c r="B47" s="17"/>
      <c r="U47" s="17"/>
      <c r="Z47" s="21"/>
      <c r="AA47" s="21"/>
      <c r="AB47" s="21"/>
      <c r="AC47" s="21"/>
      <c r="AD47" s="21"/>
      <c r="AE47" s="17"/>
      <c r="AP47" s="29"/>
    </row>
    <row r="48" spans="1:60" s="24" customFormat="1" ht="12.65" customHeight="1">
      <c r="A48" s="44"/>
      <c r="B48" s="17" t="s">
        <v>28</v>
      </c>
      <c r="J48" s="39"/>
      <c r="K48" s="39"/>
      <c r="L48" s="39"/>
      <c r="M48" s="39"/>
      <c r="N48" s="39"/>
      <c r="O48" s="39"/>
      <c r="P48" s="39"/>
      <c r="Q48" s="39"/>
      <c r="U48" s="17"/>
      <c r="Z48" s="21"/>
      <c r="AA48" s="21"/>
      <c r="AB48" s="21"/>
      <c r="AC48" s="28"/>
      <c r="AD48" s="28"/>
      <c r="AE48" s="17"/>
      <c r="AH48" s="21"/>
      <c r="AP48" s="29"/>
    </row>
    <row r="49" spans="1:44" s="24" customFormat="1" ht="6" customHeight="1">
      <c r="A49" s="44"/>
      <c r="B49" s="17"/>
      <c r="U49" s="17"/>
      <c r="Z49" s="21"/>
      <c r="AA49" s="21"/>
      <c r="AB49" s="21"/>
      <c r="AC49" s="21"/>
      <c r="AD49" s="21"/>
      <c r="AE49" s="17"/>
      <c r="AP49" s="29"/>
    </row>
    <row r="50" spans="1:44" s="17" customFormat="1" ht="12.65" customHeight="1">
      <c r="A50" s="25"/>
      <c r="B50" s="17" t="s">
        <v>29</v>
      </c>
      <c r="J50" s="100" t="s">
        <v>30</v>
      </c>
      <c r="K50" s="101"/>
      <c r="L50" s="101"/>
      <c r="M50" s="101"/>
      <c r="N50" s="101"/>
      <c r="O50" s="101" t="str">
        <f>IFERROR((VLOOKUP(J50,'Usage Type'!$A:$B,2,0)),"")</f>
        <v>Description</v>
      </c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2"/>
      <c r="AC50" s="24"/>
      <c r="AD50" s="24"/>
      <c r="AE50" s="24"/>
      <c r="AP50" s="26"/>
    </row>
    <row r="51" spans="1:44" s="24" customFormat="1" ht="6" customHeight="1">
      <c r="A51" s="44"/>
      <c r="B51" s="17"/>
      <c r="U51" s="17"/>
      <c r="Z51" s="21"/>
      <c r="AA51" s="21"/>
      <c r="AB51" s="21"/>
      <c r="AC51" s="21"/>
      <c r="AD51" s="21"/>
      <c r="AE51" s="17"/>
      <c r="AP51" s="29"/>
    </row>
    <row r="52" spans="1:44" s="17" customFormat="1" ht="12.65" customHeight="1">
      <c r="A52" s="25"/>
      <c r="B52" s="17" t="s">
        <v>31</v>
      </c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8"/>
      <c r="AI52" s="37"/>
      <c r="AJ52" s="37"/>
      <c r="AK52" s="37"/>
      <c r="AL52" s="37"/>
      <c r="AM52" s="37"/>
      <c r="AP52" s="26"/>
    </row>
    <row r="53" spans="1:44" s="24" customFormat="1" ht="6" customHeight="1">
      <c r="A53" s="44"/>
      <c r="B53" s="17"/>
      <c r="U53" s="17"/>
      <c r="Z53" s="21"/>
      <c r="AA53" s="21"/>
      <c r="AB53" s="21"/>
      <c r="AC53" s="21"/>
      <c r="AD53" s="21"/>
      <c r="AE53" s="17"/>
      <c r="AP53" s="29"/>
    </row>
    <row r="54" spans="1:44" s="17" customFormat="1" ht="12.65" customHeight="1">
      <c r="A54" s="25"/>
      <c r="B54" s="17" t="s">
        <v>32</v>
      </c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8"/>
      <c r="AI54" s="37"/>
      <c r="AJ54" s="37"/>
      <c r="AK54" s="37"/>
      <c r="AL54" s="37"/>
      <c r="AM54" s="37"/>
      <c r="AP54" s="26"/>
    </row>
    <row r="55" spans="1:44" s="24" customFormat="1" ht="6" customHeight="1">
      <c r="A55" s="44"/>
      <c r="B55" s="17"/>
      <c r="U55" s="17"/>
      <c r="Z55" s="21"/>
      <c r="AA55" s="21"/>
      <c r="AB55" s="21"/>
      <c r="AC55" s="21"/>
      <c r="AD55" s="21"/>
      <c r="AE55" s="17"/>
      <c r="AP55" s="29"/>
    </row>
    <row r="56" spans="1:44" s="17" customFormat="1" ht="12.65" customHeight="1">
      <c r="A56" s="25"/>
      <c r="B56" s="17" t="s">
        <v>19</v>
      </c>
      <c r="C56" s="35"/>
      <c r="D56" s="35"/>
      <c r="E56" s="35"/>
      <c r="F56" s="35"/>
      <c r="G56" s="35"/>
      <c r="J56" s="36"/>
      <c r="K56" s="88"/>
      <c r="L56" s="58" t="s">
        <v>5</v>
      </c>
      <c r="M56" s="88"/>
      <c r="N56" s="88"/>
      <c r="O56" s="58" t="s">
        <v>5</v>
      </c>
      <c r="P56" s="88"/>
      <c r="Q56" s="88"/>
      <c r="R56" s="88"/>
      <c r="S56" s="88"/>
      <c r="T56" s="35"/>
      <c r="U56" s="35"/>
      <c r="V56" s="17" t="s">
        <v>20</v>
      </c>
      <c r="W56" s="35"/>
      <c r="X56" s="35"/>
      <c r="Y56" s="35"/>
      <c r="Z56" s="35"/>
      <c r="AA56" s="36"/>
      <c r="AB56" s="88"/>
      <c r="AC56" s="58" t="s">
        <v>5</v>
      </c>
      <c r="AD56" s="88"/>
      <c r="AE56" s="88"/>
      <c r="AF56" s="58" t="s">
        <v>5</v>
      </c>
      <c r="AG56" s="88"/>
      <c r="AH56" s="88"/>
      <c r="AI56" s="88"/>
      <c r="AJ56" s="88"/>
      <c r="AP56" s="27"/>
      <c r="AR56" s="21"/>
    </row>
    <row r="57" spans="1:44" s="24" customFormat="1" ht="6" customHeight="1">
      <c r="A57" s="44"/>
      <c r="B57" s="17"/>
      <c r="U57" s="17"/>
      <c r="Z57" s="21"/>
      <c r="AA57" s="21"/>
      <c r="AB57" s="21"/>
      <c r="AC57" s="21"/>
      <c r="AD57" s="21"/>
      <c r="AE57" s="17"/>
      <c r="AP57" s="29"/>
    </row>
    <row r="58" spans="1:44" s="17" customFormat="1" ht="12.65" customHeight="1">
      <c r="A58" s="25"/>
      <c r="B58" s="24" t="s">
        <v>33</v>
      </c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P58" s="26"/>
    </row>
    <row r="59" spans="1:44" s="24" customFormat="1" ht="6" customHeight="1">
      <c r="A59" s="44"/>
      <c r="B59" s="17"/>
      <c r="U59" s="17"/>
      <c r="Z59" s="21"/>
      <c r="AA59" s="21"/>
      <c r="AB59" s="21"/>
      <c r="AC59" s="21"/>
      <c r="AD59" s="21"/>
      <c r="AE59" s="17"/>
      <c r="AP59" s="29"/>
    </row>
    <row r="60" spans="1:44" s="17" customFormat="1" ht="12.65" customHeight="1">
      <c r="A60" s="25"/>
      <c r="B60" s="17" t="s">
        <v>34</v>
      </c>
      <c r="J60" s="100" t="s">
        <v>35</v>
      </c>
      <c r="K60" s="101"/>
      <c r="L60" s="101"/>
      <c r="M60" s="101"/>
      <c r="N60" s="101"/>
      <c r="O60" s="101" t="str">
        <f>IFERROR((VLOOKUP(J60,Country!$A:$B,2,0)),"")</f>
        <v>Description</v>
      </c>
      <c r="P60" s="101"/>
      <c r="Q60" s="102"/>
      <c r="R60" s="22"/>
      <c r="S60" s="22"/>
      <c r="T60" s="22"/>
      <c r="V60" s="17" t="s">
        <v>36</v>
      </c>
      <c r="AA60" s="100" t="s">
        <v>37</v>
      </c>
      <c r="AB60" s="101"/>
      <c r="AC60" s="101"/>
      <c r="AD60" s="101"/>
      <c r="AE60" s="101"/>
      <c r="AF60" s="101" t="str">
        <f>IFERROR((VLOOKUP(AA60,Region!A:B,2,0)),"")</f>
        <v>Description</v>
      </c>
      <c r="AG60" s="101"/>
      <c r="AH60" s="102"/>
      <c r="AP60" s="26"/>
    </row>
    <row r="61" spans="1:44" s="24" customFormat="1" ht="6" customHeight="1">
      <c r="A61" s="44"/>
      <c r="B61" s="17"/>
      <c r="U61" s="17"/>
      <c r="Z61" s="21"/>
      <c r="AA61" s="21"/>
      <c r="AB61" s="21"/>
      <c r="AC61" s="21"/>
      <c r="AD61" s="21"/>
      <c r="AE61" s="17"/>
      <c r="AP61" s="29"/>
    </row>
    <row r="62" spans="1:44" s="17" customFormat="1" ht="12.65" customHeight="1">
      <c r="A62" s="25"/>
      <c r="B62" s="24" t="s">
        <v>1714</v>
      </c>
      <c r="J62" s="86" t="s">
        <v>17</v>
      </c>
      <c r="AP62" s="26"/>
    </row>
    <row r="63" spans="1:44" s="24" customFormat="1" ht="6" customHeight="1">
      <c r="A63" s="44"/>
      <c r="B63" s="17"/>
      <c r="U63" s="17"/>
      <c r="Z63" s="21"/>
      <c r="AA63" s="21"/>
      <c r="AB63" s="21"/>
      <c r="AC63" s="21"/>
      <c r="AD63" s="21"/>
      <c r="AE63" s="17"/>
      <c r="AP63" s="29"/>
    </row>
    <row r="64" spans="1:44" s="17" customFormat="1" ht="12.65" customHeight="1">
      <c r="A64" s="25"/>
      <c r="B64" s="17" t="s">
        <v>1715</v>
      </c>
      <c r="J64" s="100" t="s">
        <v>1714</v>
      </c>
      <c r="K64" s="101"/>
      <c r="L64" s="101"/>
      <c r="M64" s="101"/>
      <c r="N64" s="101"/>
      <c r="O64" s="101" t="str">
        <f>IFERROR((VLOOKUP(J64,Country!$A:$B,2,0)),"")</f>
        <v/>
      </c>
      <c r="P64" s="101"/>
      <c r="Q64" s="102"/>
      <c r="R64" s="22"/>
      <c r="S64" s="22"/>
      <c r="T64" s="22"/>
    </row>
    <row r="65" spans="1:60" s="24" customFormat="1" ht="7.5" customHeight="1">
      <c r="A65" s="44"/>
      <c r="B65" s="17"/>
      <c r="U65" s="17"/>
      <c r="Z65" s="21"/>
      <c r="AA65" s="21"/>
      <c r="AB65" s="21"/>
      <c r="AC65" s="21"/>
      <c r="AD65" s="21"/>
      <c r="AE65" s="17"/>
      <c r="AP65" s="29"/>
    </row>
    <row r="66" spans="1:60" s="41" customFormat="1" ht="20.149999999999999" customHeight="1">
      <c r="A66" s="32" t="s">
        <v>38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4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</row>
    <row r="67" spans="1:60" s="24" customFormat="1" ht="6" customHeight="1">
      <c r="A67" s="44"/>
      <c r="B67" s="17"/>
      <c r="U67" s="17"/>
      <c r="Z67" s="21"/>
      <c r="AA67" s="21"/>
      <c r="AB67" s="21"/>
      <c r="AC67" s="21"/>
      <c r="AD67" s="21"/>
      <c r="AE67" s="17"/>
      <c r="AP67" s="29"/>
    </row>
    <row r="68" spans="1:60" s="17" customFormat="1" ht="12.65" customHeight="1">
      <c r="A68" s="25"/>
      <c r="B68" s="24" t="s">
        <v>39</v>
      </c>
      <c r="J68" s="17" t="s">
        <v>40</v>
      </c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0"/>
      <c r="AH68" s="38"/>
      <c r="AI68" s="38"/>
      <c r="AJ68" s="38"/>
      <c r="AK68" s="63"/>
      <c r="AL68" s="38"/>
      <c r="AM68" s="37"/>
      <c r="AN68" s="64"/>
      <c r="AO68" s="64"/>
      <c r="AP68" s="26"/>
      <c r="AX68" s="26"/>
    </row>
    <row r="69" spans="1:60" s="24" customFormat="1" ht="6" customHeight="1">
      <c r="A69" s="44"/>
      <c r="J69" s="17"/>
      <c r="AC69" s="17"/>
      <c r="AH69" s="21"/>
      <c r="AI69" s="21"/>
      <c r="AJ69" s="21"/>
      <c r="AK69" s="21"/>
      <c r="AL69" s="21"/>
      <c r="AM69" s="17"/>
      <c r="AN69" s="21"/>
      <c r="AO69" s="21"/>
      <c r="AP69" s="27"/>
      <c r="AX69" s="29"/>
    </row>
    <row r="70" spans="1:60" s="17" customFormat="1" ht="12.65" customHeight="1">
      <c r="A70" s="25"/>
      <c r="J70" s="17" t="s">
        <v>41</v>
      </c>
      <c r="R70" s="103" t="s">
        <v>42</v>
      </c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5"/>
      <c r="AH70" s="17" t="s">
        <v>43</v>
      </c>
      <c r="AK70" s="64"/>
      <c r="AN70" s="64"/>
      <c r="AO70" s="64"/>
      <c r="AP70" s="26"/>
      <c r="AX70" s="26"/>
    </row>
    <row r="71" spans="1:60" s="24" customFormat="1" ht="4.6500000000000004" customHeight="1">
      <c r="A71" s="83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84"/>
    </row>
    <row r="72" spans="1:60" s="24" customFormat="1" ht="6" customHeight="1">
      <c r="A72" s="44"/>
      <c r="B72" s="17"/>
      <c r="U72" s="17"/>
      <c r="Z72" s="21"/>
      <c r="AA72" s="21"/>
      <c r="AB72" s="21"/>
      <c r="AC72" s="21"/>
      <c r="AD72" s="21"/>
      <c r="AE72" s="17"/>
      <c r="AP72" s="29"/>
    </row>
    <row r="73" spans="1:60" s="17" customFormat="1" ht="12.65" customHeight="1">
      <c r="A73" s="25"/>
      <c r="B73" s="24" t="s">
        <v>44</v>
      </c>
      <c r="J73" s="17" t="s">
        <v>45</v>
      </c>
      <c r="R73" s="100" t="s">
        <v>46</v>
      </c>
      <c r="S73" s="101"/>
      <c r="T73" s="101"/>
      <c r="U73" s="101"/>
      <c r="V73" s="101"/>
      <c r="W73" s="101"/>
      <c r="X73" s="101"/>
      <c r="Y73" s="102"/>
      <c r="Z73" s="21"/>
      <c r="AA73" s="21"/>
      <c r="AB73" s="21"/>
      <c r="AP73" s="26"/>
      <c r="AX73" s="26"/>
    </row>
    <row r="74" spans="1:60" s="24" customFormat="1" ht="6" customHeight="1">
      <c r="A74" s="44"/>
      <c r="J74" s="17"/>
      <c r="AC74" s="17"/>
      <c r="AH74" s="21"/>
      <c r="AI74" s="21"/>
      <c r="AJ74" s="21"/>
      <c r="AK74" s="21"/>
      <c r="AL74" s="21"/>
      <c r="AM74" s="17"/>
      <c r="AP74" s="27"/>
      <c r="AX74" s="29"/>
    </row>
    <row r="75" spans="1:60" s="17" customFormat="1" ht="12.65" customHeight="1">
      <c r="A75" s="25"/>
      <c r="J75" s="17" t="s">
        <v>47</v>
      </c>
      <c r="R75" s="100" t="s">
        <v>47</v>
      </c>
      <c r="S75" s="101"/>
      <c r="T75" s="101"/>
      <c r="U75" s="101"/>
      <c r="V75" s="101"/>
      <c r="W75" s="101"/>
      <c r="X75" s="101"/>
      <c r="Y75" s="102"/>
      <c r="Z75" s="21"/>
      <c r="AA75" s="21"/>
      <c r="AB75" s="21"/>
      <c r="AP75" s="26"/>
      <c r="AX75" s="26"/>
    </row>
    <row r="76" spans="1:60" s="24" customFormat="1" ht="6" customHeight="1">
      <c r="A76" s="44"/>
      <c r="J76" s="17"/>
      <c r="AC76" s="17"/>
      <c r="AH76" s="21"/>
      <c r="AI76" s="21"/>
      <c r="AJ76" s="21"/>
      <c r="AK76" s="21"/>
      <c r="AL76" s="21"/>
      <c r="AM76" s="17"/>
      <c r="AP76" s="27"/>
      <c r="AX76" s="29"/>
    </row>
    <row r="77" spans="1:60" s="17" customFormat="1" ht="12.65" customHeight="1">
      <c r="A77" s="25"/>
      <c r="J77" s="17" t="s">
        <v>48</v>
      </c>
      <c r="R77" s="100" t="s">
        <v>49</v>
      </c>
      <c r="S77" s="101"/>
      <c r="T77" s="101"/>
      <c r="U77" s="101"/>
      <c r="V77" s="101"/>
      <c r="W77" s="101"/>
      <c r="X77" s="101"/>
      <c r="Y77" s="102"/>
      <c r="Z77" s="21"/>
      <c r="AA77" s="21"/>
      <c r="AB77" s="21"/>
      <c r="AP77" s="26"/>
      <c r="AX77" s="26"/>
    </row>
    <row r="78" spans="1:60" s="24" customFormat="1" ht="6" customHeight="1">
      <c r="A78" s="44"/>
      <c r="J78" s="17"/>
      <c r="AC78" s="17"/>
      <c r="AH78" s="21"/>
      <c r="AI78" s="21"/>
      <c r="AJ78" s="21"/>
      <c r="AK78" s="21"/>
      <c r="AL78" s="21"/>
      <c r="AM78" s="17"/>
      <c r="AP78" s="27"/>
      <c r="AX78" s="29"/>
    </row>
    <row r="79" spans="1:60" s="17" customFormat="1" ht="12.65" customHeight="1">
      <c r="A79" s="25"/>
      <c r="J79" s="17" t="s">
        <v>50</v>
      </c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0"/>
      <c r="AH79" s="38"/>
      <c r="AI79" s="38"/>
      <c r="AJ79" s="38"/>
      <c r="AK79" s="63"/>
      <c r="AL79" s="38"/>
      <c r="AM79" s="37"/>
      <c r="AN79" s="64"/>
      <c r="AO79" s="64"/>
      <c r="AP79" s="26"/>
      <c r="AX79" s="26"/>
    </row>
    <row r="80" spans="1:60" s="24" customFormat="1" ht="6" customHeight="1">
      <c r="A80" s="44"/>
      <c r="J80" s="17"/>
      <c r="AC80" s="17"/>
      <c r="AH80" s="21"/>
      <c r="AI80" s="21"/>
      <c r="AJ80" s="21"/>
      <c r="AK80" s="21"/>
      <c r="AL80" s="21"/>
      <c r="AM80" s="17"/>
      <c r="AN80" s="21"/>
      <c r="AO80" s="21"/>
      <c r="AP80" s="27"/>
      <c r="AX80" s="29"/>
    </row>
    <row r="81" spans="1:50" s="17" customFormat="1" ht="12.65" customHeight="1">
      <c r="A81" s="25"/>
      <c r="J81" s="17" t="s">
        <v>41</v>
      </c>
      <c r="R81" s="103" t="s">
        <v>42</v>
      </c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5"/>
      <c r="AH81" s="17" t="s">
        <v>43</v>
      </c>
      <c r="AK81" s="64"/>
      <c r="AN81" s="64"/>
      <c r="AO81" s="64"/>
      <c r="AP81" s="26"/>
      <c r="AX81" s="26"/>
    </row>
    <row r="82" spans="1:50" s="24" customFormat="1" ht="6" customHeight="1">
      <c r="A82" s="44"/>
      <c r="J82" s="17"/>
      <c r="AC82" s="17"/>
      <c r="AH82" s="21"/>
      <c r="AI82" s="21"/>
      <c r="AJ82" s="21"/>
      <c r="AK82" s="21"/>
      <c r="AL82" s="21"/>
      <c r="AM82" s="17"/>
      <c r="AP82" s="27"/>
      <c r="AX82" s="29"/>
    </row>
    <row r="83" spans="1:50" s="17" customFormat="1" ht="12.65" customHeight="1">
      <c r="A83" s="25"/>
      <c r="J83" s="17" t="s">
        <v>51</v>
      </c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P83" s="26"/>
      <c r="AX83" s="26"/>
    </row>
    <row r="84" spans="1:50" s="17" customFormat="1" ht="8.15" customHeight="1">
      <c r="A84" s="25"/>
      <c r="AD84" s="21"/>
      <c r="AE84" s="21"/>
      <c r="AF84" s="21"/>
      <c r="AG84" s="24"/>
      <c r="AH84" s="21"/>
      <c r="AI84" s="21"/>
      <c r="AJ84" s="21"/>
      <c r="AK84" s="21"/>
      <c r="AL84" s="21"/>
      <c r="AM84" s="21"/>
      <c r="AP84" s="26"/>
      <c r="AX84" s="27"/>
    </row>
    <row r="85" spans="1:50" s="17" customFormat="1" ht="12.65" customHeight="1">
      <c r="A85" s="25"/>
      <c r="J85" s="17" t="s">
        <v>52</v>
      </c>
      <c r="R85" s="100" t="s">
        <v>53</v>
      </c>
      <c r="S85" s="101"/>
      <c r="T85" s="101"/>
      <c r="U85" s="101"/>
      <c r="V85" s="101"/>
      <c r="W85" s="101"/>
      <c r="X85" s="101"/>
      <c r="Y85" s="102"/>
      <c r="AI85" s="21"/>
      <c r="AJ85" s="21"/>
      <c r="AK85" s="21"/>
      <c r="AL85" s="21"/>
      <c r="AM85" s="21"/>
      <c r="AP85" s="29"/>
      <c r="AX85" s="26"/>
    </row>
    <row r="86" spans="1:50" s="24" customFormat="1" ht="4.6500000000000004" customHeight="1">
      <c r="A86" s="83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84"/>
    </row>
    <row r="87" spans="1:50" s="24" customFormat="1" ht="6" customHeight="1">
      <c r="A87" s="44"/>
      <c r="B87" s="17"/>
      <c r="U87" s="17"/>
      <c r="Z87" s="21"/>
      <c r="AA87" s="21"/>
      <c r="AB87" s="21"/>
      <c r="AC87" s="21"/>
      <c r="AD87" s="21"/>
      <c r="AE87" s="17"/>
      <c r="AP87" s="29"/>
    </row>
    <row r="88" spans="1:50" s="17" customFormat="1" ht="12.65" customHeight="1">
      <c r="A88" s="25"/>
      <c r="B88" s="24" t="s">
        <v>54</v>
      </c>
      <c r="J88" s="17" t="s">
        <v>55</v>
      </c>
      <c r="R88" s="100" t="s">
        <v>46</v>
      </c>
      <c r="S88" s="101"/>
      <c r="T88" s="101"/>
      <c r="U88" s="101"/>
      <c r="V88" s="101"/>
      <c r="W88" s="101"/>
      <c r="X88" s="101"/>
      <c r="Y88" s="102"/>
      <c r="Z88" s="21"/>
      <c r="AA88" s="21"/>
      <c r="AB88" s="21"/>
      <c r="AP88" s="26"/>
      <c r="AX88" s="26"/>
    </row>
    <row r="89" spans="1:50" s="24" customFormat="1" ht="6" customHeight="1">
      <c r="A89" s="44"/>
      <c r="J89" s="17"/>
      <c r="AC89" s="17"/>
      <c r="AH89" s="21"/>
      <c r="AI89" s="21"/>
      <c r="AJ89" s="21"/>
      <c r="AK89" s="21"/>
      <c r="AL89" s="21"/>
      <c r="AM89" s="17"/>
      <c r="AP89" s="27"/>
      <c r="AX89" s="29"/>
    </row>
    <row r="90" spans="1:50" s="17" customFormat="1" ht="12.65" customHeight="1">
      <c r="A90" s="25"/>
      <c r="J90" s="17" t="s">
        <v>56</v>
      </c>
      <c r="R90" s="100" t="s">
        <v>47</v>
      </c>
      <c r="S90" s="101"/>
      <c r="T90" s="101"/>
      <c r="U90" s="101"/>
      <c r="V90" s="101"/>
      <c r="W90" s="101"/>
      <c r="X90" s="101"/>
      <c r="Y90" s="102"/>
      <c r="Z90" s="21"/>
      <c r="AA90" s="21"/>
      <c r="AB90" s="21"/>
      <c r="AP90" s="26"/>
      <c r="AX90" s="26"/>
    </row>
    <row r="91" spans="1:50" s="24" customFormat="1" ht="6" customHeight="1">
      <c r="A91" s="44"/>
      <c r="J91" s="17"/>
      <c r="AC91" s="17"/>
      <c r="AH91" s="21"/>
      <c r="AI91" s="21"/>
      <c r="AJ91" s="21"/>
      <c r="AK91" s="21"/>
      <c r="AL91" s="21"/>
      <c r="AM91" s="17"/>
      <c r="AP91" s="27"/>
      <c r="AX91" s="29"/>
    </row>
    <row r="92" spans="1:50" s="17" customFormat="1" ht="12.65" customHeight="1">
      <c r="A92" s="25"/>
      <c r="J92" s="17" t="s">
        <v>48</v>
      </c>
      <c r="R92" s="100" t="s">
        <v>49</v>
      </c>
      <c r="S92" s="101"/>
      <c r="T92" s="101"/>
      <c r="U92" s="101"/>
      <c r="V92" s="101"/>
      <c r="W92" s="101"/>
      <c r="X92" s="101"/>
      <c r="Y92" s="102"/>
      <c r="Z92" s="21"/>
      <c r="AA92" s="21"/>
      <c r="AB92" s="21"/>
      <c r="AP92" s="26"/>
      <c r="AX92" s="26"/>
    </row>
    <row r="93" spans="1:50" s="24" customFormat="1" ht="6" customHeight="1">
      <c r="A93" s="44"/>
      <c r="J93" s="17"/>
      <c r="AC93" s="17"/>
      <c r="AH93" s="21"/>
      <c r="AI93" s="21"/>
      <c r="AJ93" s="21"/>
      <c r="AK93" s="21"/>
      <c r="AL93" s="21"/>
      <c r="AM93" s="17"/>
      <c r="AP93" s="27"/>
      <c r="AX93" s="29"/>
    </row>
    <row r="94" spans="1:50" s="17" customFormat="1" ht="12.65" customHeight="1">
      <c r="A94" s="25"/>
      <c r="J94" s="17" t="s">
        <v>51</v>
      </c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64" t="s">
        <v>57</v>
      </c>
      <c r="AP94" s="26"/>
      <c r="AX94" s="26"/>
    </row>
    <row r="95" spans="1:50" s="17" customFormat="1" ht="8.15" customHeight="1">
      <c r="A95" s="25"/>
      <c r="AD95" s="21"/>
      <c r="AE95" s="21"/>
      <c r="AG95" s="24"/>
      <c r="AH95" s="21"/>
      <c r="AI95" s="21"/>
      <c r="AJ95" s="21"/>
      <c r="AK95" s="21"/>
      <c r="AP95" s="26"/>
      <c r="AX95" s="27"/>
    </row>
    <row r="96" spans="1:50" s="17" customFormat="1" ht="12.65" customHeight="1">
      <c r="A96" s="25"/>
      <c r="J96" s="17" t="s">
        <v>58</v>
      </c>
      <c r="R96" s="100" t="s">
        <v>58</v>
      </c>
      <c r="S96" s="101"/>
      <c r="T96" s="101"/>
      <c r="U96" s="101"/>
      <c r="V96" s="101"/>
      <c r="W96" s="101"/>
      <c r="X96" s="101"/>
      <c r="Y96" s="102"/>
      <c r="AF96" s="64" t="s">
        <v>59</v>
      </c>
      <c r="AI96" s="21"/>
      <c r="AJ96" s="21"/>
      <c r="AK96" s="21"/>
      <c r="AP96" s="26"/>
      <c r="AX96" s="26"/>
    </row>
    <row r="97" spans="1:50" s="17" customFormat="1" ht="7.65" customHeight="1">
      <c r="A97" s="83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84"/>
      <c r="AX97" s="27"/>
    </row>
    <row r="98" spans="1:50" s="24" customFormat="1" ht="4.4000000000000004" customHeight="1">
      <c r="A98" s="44"/>
      <c r="AP98" s="27"/>
    </row>
    <row r="99" spans="1:50" s="24" customFormat="1" ht="12.65" customHeight="1">
      <c r="A99" s="44" t="s">
        <v>60</v>
      </c>
      <c r="G99" s="64" t="s">
        <v>61</v>
      </c>
      <c r="AP99" s="27"/>
    </row>
    <row r="100" spans="1:50" s="24" customFormat="1" ht="4.4000000000000004" customHeight="1">
      <c r="A100" s="44"/>
      <c r="AP100" s="27"/>
    </row>
    <row r="101" spans="1:50" s="17" customFormat="1" ht="12.65" customHeight="1">
      <c r="A101" s="25"/>
      <c r="B101" s="17" t="s">
        <v>62</v>
      </c>
      <c r="J101" s="100" t="s">
        <v>62</v>
      </c>
      <c r="K101" s="101"/>
      <c r="L101" s="101"/>
      <c r="M101" s="101"/>
      <c r="N101" s="101"/>
      <c r="O101" s="101" t="str">
        <f>IFERROR((VLOOKUP(J101,'Measurement Type'!$A:$B,2,0)),"")</f>
        <v>Description</v>
      </c>
      <c r="P101" s="101"/>
      <c r="Q101" s="102"/>
      <c r="R101" s="21"/>
      <c r="V101" s="17" t="s">
        <v>63</v>
      </c>
      <c r="AA101" s="38"/>
      <c r="AB101" s="38"/>
      <c r="AC101" s="45"/>
      <c r="AD101" s="45"/>
      <c r="AE101" s="37"/>
      <c r="AF101" s="30"/>
      <c r="AG101" s="30"/>
      <c r="AH101" s="38"/>
      <c r="AI101" s="30"/>
      <c r="AJ101" s="30"/>
      <c r="AK101" s="30"/>
      <c r="AL101" s="30"/>
      <c r="AM101" s="30"/>
      <c r="AP101" s="26"/>
    </row>
    <row r="102" spans="1:50" s="24" customFormat="1" ht="6" customHeight="1">
      <c r="A102" s="44"/>
      <c r="B102" s="17"/>
      <c r="U102" s="17"/>
      <c r="Z102" s="21"/>
      <c r="AA102" s="21"/>
      <c r="AB102" s="21"/>
      <c r="AC102" s="21"/>
      <c r="AD102" s="21"/>
      <c r="AE102" s="17"/>
      <c r="AP102" s="29"/>
    </row>
    <row r="103" spans="1:50" s="17" customFormat="1" ht="12.65" customHeight="1">
      <c r="A103" s="25"/>
      <c r="B103" s="17" t="s">
        <v>19</v>
      </c>
      <c r="C103" s="35"/>
      <c r="D103" s="35"/>
      <c r="E103" s="35"/>
      <c r="F103" s="35"/>
      <c r="G103" s="35"/>
      <c r="J103" s="36"/>
      <c r="K103" s="88"/>
      <c r="L103" s="58" t="s">
        <v>5</v>
      </c>
      <c r="M103" s="88"/>
      <c r="N103" s="88"/>
      <c r="O103" s="58" t="s">
        <v>5</v>
      </c>
      <c r="P103" s="88"/>
      <c r="Q103" s="88"/>
      <c r="R103" s="88"/>
      <c r="S103" s="88"/>
      <c r="T103" s="35"/>
      <c r="U103" s="35"/>
      <c r="V103" s="17" t="s">
        <v>20</v>
      </c>
      <c r="W103" s="35"/>
      <c r="X103" s="35"/>
      <c r="Y103" s="35"/>
      <c r="Z103" s="35"/>
      <c r="AA103" s="36"/>
      <c r="AB103" s="88"/>
      <c r="AC103" s="58" t="s">
        <v>5</v>
      </c>
      <c r="AD103" s="88"/>
      <c r="AE103" s="88"/>
      <c r="AF103" s="58" t="s">
        <v>5</v>
      </c>
      <c r="AG103" s="88"/>
      <c r="AH103" s="88"/>
      <c r="AI103" s="88"/>
      <c r="AJ103" s="88"/>
      <c r="AP103" s="27"/>
      <c r="AR103" s="21"/>
    </row>
    <row r="104" spans="1:50" s="17" customFormat="1" ht="5.25" customHeight="1">
      <c r="A104" s="83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84"/>
    </row>
    <row r="105" spans="1:50" s="24" customFormat="1" ht="4.4000000000000004" customHeight="1">
      <c r="A105" s="44"/>
      <c r="AP105" s="27"/>
    </row>
    <row r="106" spans="1:50" s="24" customFormat="1" ht="12.65" customHeight="1">
      <c r="A106" s="44" t="s">
        <v>64</v>
      </c>
      <c r="F106" s="64" t="s">
        <v>65</v>
      </c>
      <c r="AP106" s="27"/>
    </row>
    <row r="107" spans="1:50" s="24" customFormat="1" ht="6" customHeight="1">
      <c r="A107" s="44"/>
      <c r="B107" s="17"/>
      <c r="U107" s="17"/>
      <c r="Z107" s="21"/>
      <c r="AA107" s="21"/>
      <c r="AB107" s="21"/>
      <c r="AC107" s="21"/>
      <c r="AD107" s="21"/>
      <c r="AE107" s="17"/>
      <c r="AP107" s="29"/>
    </row>
    <row r="108" spans="1:50" s="24" customFormat="1" ht="12.65" customHeight="1">
      <c r="A108" s="44"/>
      <c r="B108" s="17" t="s">
        <v>66</v>
      </c>
      <c r="J108" s="39"/>
      <c r="K108" s="39"/>
      <c r="L108" s="39"/>
      <c r="M108" s="39"/>
      <c r="U108" s="17"/>
      <c r="V108" s="17" t="s">
        <v>63</v>
      </c>
      <c r="Z108" s="21"/>
      <c r="AA108" s="38"/>
      <c r="AB108" s="38"/>
      <c r="AC108" s="45"/>
      <c r="AD108" s="45"/>
      <c r="AE108" s="37"/>
      <c r="AF108" s="30"/>
      <c r="AG108" s="30"/>
      <c r="AH108" s="38"/>
      <c r="AI108" s="30"/>
      <c r="AJ108" s="30"/>
      <c r="AK108" s="30"/>
      <c r="AL108" s="30"/>
      <c r="AM108" s="30"/>
      <c r="AP108" s="29"/>
    </row>
    <row r="109" spans="1:50" s="24" customFormat="1" ht="6" customHeight="1">
      <c r="A109" s="44"/>
      <c r="B109" s="17"/>
      <c r="U109" s="17"/>
      <c r="Z109" s="21"/>
      <c r="AA109" s="21"/>
      <c r="AB109" s="21"/>
      <c r="AC109" s="21"/>
      <c r="AD109" s="21"/>
      <c r="AE109" s="17"/>
      <c r="AP109" s="29"/>
    </row>
    <row r="110" spans="1:50" s="17" customFormat="1" ht="12.65" customHeight="1">
      <c r="A110" s="25"/>
      <c r="B110" s="17" t="s">
        <v>19</v>
      </c>
      <c r="C110" s="35"/>
      <c r="D110" s="35"/>
      <c r="E110" s="35"/>
      <c r="F110" s="35"/>
      <c r="G110" s="35"/>
      <c r="J110" s="36"/>
      <c r="K110" s="88"/>
      <c r="L110" s="58" t="s">
        <v>5</v>
      </c>
      <c r="M110" s="88"/>
      <c r="N110" s="88"/>
      <c r="O110" s="58" t="s">
        <v>5</v>
      </c>
      <c r="P110" s="88"/>
      <c r="Q110" s="88"/>
      <c r="R110" s="88"/>
      <c r="S110" s="88"/>
      <c r="T110" s="35"/>
      <c r="U110" s="35"/>
      <c r="V110" s="17" t="s">
        <v>20</v>
      </c>
      <c r="W110" s="35"/>
      <c r="X110" s="35"/>
      <c r="Y110" s="35"/>
      <c r="Z110" s="35"/>
      <c r="AA110" s="36"/>
      <c r="AB110" s="88"/>
      <c r="AC110" s="58" t="s">
        <v>5</v>
      </c>
      <c r="AD110" s="88"/>
      <c r="AE110" s="88"/>
      <c r="AF110" s="58" t="s">
        <v>5</v>
      </c>
      <c r="AG110" s="88"/>
      <c r="AH110" s="88"/>
      <c r="AI110" s="88"/>
      <c r="AJ110" s="88"/>
      <c r="AP110" s="27"/>
      <c r="AR110" s="21"/>
    </row>
    <row r="111" spans="1:50" s="17" customFormat="1" ht="5.25" customHeight="1">
      <c r="A111" s="83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84"/>
    </row>
    <row r="112" spans="1:50" s="24" customFormat="1" ht="6" customHeight="1">
      <c r="A112" s="44"/>
      <c r="B112" s="17"/>
      <c r="U112" s="17"/>
      <c r="Z112" s="21"/>
      <c r="AA112" s="21"/>
      <c r="AB112" s="21"/>
      <c r="AC112" s="21"/>
      <c r="AD112" s="21"/>
      <c r="AE112" s="17"/>
      <c r="AP112" s="29"/>
    </row>
    <row r="113" spans="1:60" s="24" customFormat="1" ht="12.65" customHeight="1">
      <c r="A113" s="44" t="s">
        <v>67</v>
      </c>
      <c r="F113" s="64" t="s">
        <v>68</v>
      </c>
      <c r="AP113" s="27"/>
    </row>
    <row r="114" spans="1:60" s="24" customFormat="1" ht="6" customHeight="1">
      <c r="A114" s="44"/>
      <c r="B114" s="17"/>
      <c r="U114" s="17"/>
      <c r="Z114" s="21"/>
      <c r="AA114" s="21"/>
      <c r="AB114" s="21"/>
      <c r="AC114" s="21"/>
      <c r="AD114" s="21"/>
      <c r="AE114" s="17"/>
      <c r="AP114" s="29"/>
    </row>
    <row r="115" spans="1:60" s="17" customFormat="1" ht="12.65" customHeight="1">
      <c r="A115" s="25"/>
      <c r="B115" s="106" t="s">
        <v>69</v>
      </c>
      <c r="C115" s="106"/>
      <c r="D115" s="106"/>
      <c r="E115" s="106"/>
      <c r="F115" s="106"/>
      <c r="G115" s="106"/>
      <c r="H115" s="106"/>
      <c r="I115" s="106" t="s">
        <v>70</v>
      </c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 t="s">
        <v>71</v>
      </c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P115" s="27"/>
    </row>
    <row r="116" spans="1:60" s="17" customFormat="1" ht="12.65" customHeight="1">
      <c r="A116" s="25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P116" s="27"/>
    </row>
    <row r="117" spans="1:60" s="17" customFormat="1" ht="12.65" customHeight="1">
      <c r="A117" s="25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P117" s="27"/>
    </row>
    <row r="118" spans="1:60" s="24" customFormat="1" ht="12.65" customHeight="1">
      <c r="A118" s="44"/>
      <c r="B118" s="109"/>
      <c r="C118" s="109"/>
      <c r="D118" s="109"/>
      <c r="E118" s="109"/>
      <c r="F118" s="109"/>
      <c r="G118" s="109"/>
      <c r="H118" s="109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P118" s="29"/>
    </row>
    <row r="119" spans="1:60" s="24" customFormat="1" ht="8.4" customHeight="1">
      <c r="A119" s="44"/>
      <c r="B119" s="17"/>
      <c r="U119" s="17"/>
      <c r="Z119" s="17"/>
      <c r="AA119" s="17"/>
      <c r="AB119" s="17"/>
      <c r="AC119" s="17"/>
      <c r="AD119" s="17"/>
      <c r="AE119" s="17"/>
      <c r="AP119" s="26"/>
    </row>
    <row r="120" spans="1:60" s="41" customFormat="1" ht="20.149999999999999" customHeight="1">
      <c r="A120" s="32" t="s">
        <v>72</v>
      </c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4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</row>
    <row r="121" spans="1:60" s="24" customFormat="1" ht="6" customHeight="1">
      <c r="A121" s="44"/>
      <c r="B121" s="17"/>
      <c r="U121" s="17"/>
      <c r="Z121" s="21"/>
      <c r="AA121" s="21"/>
      <c r="AB121" s="21"/>
      <c r="AC121" s="21"/>
      <c r="AD121" s="21"/>
      <c r="AE121" s="17"/>
      <c r="AP121" s="29"/>
    </row>
    <row r="122" spans="1:60" s="24" customFormat="1" ht="10">
      <c r="A122" s="44"/>
      <c r="B122" s="17" t="s">
        <v>42</v>
      </c>
      <c r="J122" s="85"/>
      <c r="K122" s="85"/>
      <c r="L122" s="85"/>
      <c r="M122" s="85"/>
      <c r="N122" s="85"/>
      <c r="O122" s="85"/>
      <c r="P122" s="85"/>
      <c r="Q122" s="85"/>
      <c r="U122" s="17"/>
      <c r="Z122" s="21"/>
      <c r="AA122" s="21"/>
      <c r="AB122" s="21"/>
      <c r="AC122" s="21"/>
      <c r="AD122" s="21"/>
      <c r="AE122" s="17"/>
      <c r="AP122" s="29"/>
    </row>
    <row r="123" spans="1:60" s="24" customFormat="1" ht="6" customHeight="1">
      <c r="A123" s="44"/>
      <c r="B123" s="17"/>
      <c r="U123" s="17"/>
      <c r="Z123" s="21"/>
      <c r="AA123" s="21"/>
      <c r="AB123" s="21"/>
      <c r="AC123" s="21"/>
      <c r="AD123" s="21"/>
      <c r="AE123" s="17"/>
      <c r="AP123" s="29"/>
    </row>
    <row r="124" spans="1:60" s="24" customFormat="1" ht="10">
      <c r="A124" s="44"/>
      <c r="B124" s="17" t="s">
        <v>73</v>
      </c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21"/>
      <c r="AB124" s="21"/>
      <c r="AC124" s="21"/>
      <c r="AD124" s="21"/>
      <c r="AE124" s="17"/>
      <c r="AP124" s="29"/>
    </row>
    <row r="125" spans="1:60" s="24" customFormat="1" ht="6" customHeight="1">
      <c r="A125" s="44"/>
      <c r="B125" s="17"/>
      <c r="U125" s="17"/>
      <c r="Z125" s="21"/>
      <c r="AA125" s="21"/>
      <c r="AB125" s="21"/>
      <c r="AC125" s="21"/>
      <c r="AD125" s="21"/>
      <c r="AE125" s="17"/>
      <c r="AP125" s="29"/>
    </row>
    <row r="126" spans="1:60" s="17" customFormat="1" ht="12" customHeight="1">
      <c r="A126" s="25"/>
      <c r="B126" s="24" t="s">
        <v>74</v>
      </c>
      <c r="V126" s="21"/>
      <c r="W126" s="21"/>
      <c r="X126" s="21"/>
      <c r="Y126" s="24"/>
      <c r="Z126" s="21"/>
      <c r="AA126" s="21"/>
      <c r="AB126" s="21"/>
      <c r="AC126" s="21"/>
      <c r="AD126" s="21"/>
      <c r="AE126" s="21"/>
      <c r="AP126" s="27"/>
    </row>
    <row r="127" spans="1:60" s="24" customFormat="1" ht="6" customHeight="1">
      <c r="A127" s="44"/>
      <c r="B127" s="17"/>
      <c r="U127" s="17"/>
      <c r="Z127" s="21"/>
      <c r="AA127" s="21"/>
      <c r="AB127" s="21"/>
      <c r="AC127" s="21"/>
      <c r="AD127" s="21"/>
      <c r="AE127" s="17"/>
      <c r="AP127" s="29"/>
    </row>
    <row r="128" spans="1:60" s="17" customFormat="1" ht="12" customHeight="1">
      <c r="A128" s="25"/>
      <c r="C128" s="17" t="s">
        <v>75</v>
      </c>
      <c r="F128" s="17" t="s">
        <v>76</v>
      </c>
      <c r="N128" s="88" t="s">
        <v>77</v>
      </c>
      <c r="O128" s="88"/>
      <c r="R128" s="17" t="s">
        <v>78</v>
      </c>
      <c r="AE128" s="66" t="str">
        <f>IF(ISNA(VLOOKUP((N128&amp;O128),'[1]COPA Master and Mapping'!$Q:$Q,1,0)),"","Media Type "&amp;(N128&amp;O128)&amp;" already exist")</f>
        <v/>
      </c>
      <c r="AH128" s="66"/>
      <c r="AI128" s="66"/>
      <c r="AP128" s="26"/>
    </row>
    <row r="129" spans="1:42" s="24" customFormat="1" ht="5.25" customHeight="1">
      <c r="A129" s="25"/>
      <c r="B129" s="17"/>
      <c r="C129" s="17"/>
      <c r="D129" s="17"/>
      <c r="E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66"/>
      <c r="AI129" s="66"/>
      <c r="AJ129" s="17"/>
      <c r="AM129" s="17"/>
      <c r="AN129" s="17"/>
      <c r="AO129" s="17"/>
      <c r="AP129" s="26"/>
    </row>
    <row r="130" spans="1:42" s="17" customFormat="1" ht="10">
      <c r="A130" s="25"/>
      <c r="F130" s="17" t="s">
        <v>83</v>
      </c>
      <c r="N130" s="38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H130" s="66"/>
      <c r="AI130" s="66"/>
      <c r="AP130" s="26"/>
    </row>
    <row r="131" spans="1:42" s="17" customFormat="1" ht="6" customHeight="1">
      <c r="A131" s="25"/>
      <c r="L131" s="68"/>
      <c r="M131" s="68"/>
      <c r="N131" s="68"/>
      <c r="O131" s="68"/>
      <c r="P131" s="68"/>
      <c r="AF131" s="66"/>
      <c r="AG131" s="66"/>
      <c r="AK131" s="24"/>
      <c r="AL131" s="24"/>
      <c r="AP131" s="26"/>
    </row>
    <row r="132" spans="1:42" s="17" customFormat="1" ht="10">
      <c r="A132" s="25"/>
      <c r="C132" s="17" t="s">
        <v>79</v>
      </c>
      <c r="F132" s="17" t="s">
        <v>80</v>
      </c>
      <c r="N132" s="88" t="s">
        <v>81</v>
      </c>
      <c r="O132" s="88"/>
      <c r="P132" s="88"/>
      <c r="Q132" s="88"/>
      <c r="R132" s="88"/>
      <c r="S132" s="88"/>
      <c r="U132" s="17" t="s">
        <v>82</v>
      </c>
      <c r="AH132" s="66"/>
      <c r="AI132" s="66"/>
      <c r="AP132" s="26"/>
    </row>
    <row r="133" spans="1:42" s="17" customFormat="1" ht="3" customHeight="1">
      <c r="A133" s="25"/>
      <c r="N133" s="68"/>
      <c r="O133" s="68"/>
      <c r="P133" s="68"/>
      <c r="Q133" s="68"/>
      <c r="R133" s="68"/>
      <c r="AH133" s="66"/>
      <c r="AI133" s="66"/>
      <c r="AK133" s="24"/>
      <c r="AL133" s="24"/>
      <c r="AP133" s="26"/>
    </row>
    <row r="134" spans="1:42" s="24" customFormat="1" ht="12" customHeight="1">
      <c r="A134" s="25"/>
      <c r="B134" s="17"/>
      <c r="C134" s="17"/>
      <c r="D134" s="17"/>
      <c r="E134" s="17"/>
      <c r="F134" s="17" t="s">
        <v>83</v>
      </c>
      <c r="G134" s="17"/>
      <c r="H134" s="17"/>
      <c r="I134" s="21"/>
      <c r="K134" s="21"/>
      <c r="L134" s="21"/>
      <c r="M134" s="21"/>
      <c r="N134" s="38"/>
      <c r="O134" s="38"/>
      <c r="P134" s="38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17"/>
      <c r="AG134" s="17"/>
      <c r="AH134" s="66"/>
      <c r="AI134" s="66"/>
      <c r="AJ134" s="17"/>
      <c r="AK134" s="17"/>
      <c r="AL134" s="17"/>
      <c r="AM134" s="17"/>
      <c r="AN134" s="17"/>
      <c r="AO134" s="17"/>
      <c r="AP134" s="26"/>
    </row>
    <row r="135" spans="1:42" s="17" customFormat="1" ht="6" customHeight="1">
      <c r="A135" s="25"/>
      <c r="B135" s="24"/>
      <c r="V135" s="21"/>
      <c r="W135" s="21"/>
      <c r="X135" s="21"/>
      <c r="Y135" s="24"/>
      <c r="Z135" s="21"/>
      <c r="AA135" s="21"/>
      <c r="AB135" s="21"/>
      <c r="AC135" s="21"/>
      <c r="AD135" s="21"/>
      <c r="AE135" s="21"/>
      <c r="AP135" s="27"/>
    </row>
    <row r="136" spans="1:42" s="17" customFormat="1" ht="12" customHeight="1">
      <c r="A136" s="44"/>
      <c r="B136" s="24" t="s">
        <v>84</v>
      </c>
      <c r="C136" s="24"/>
      <c r="D136" s="24"/>
      <c r="E136" s="24"/>
      <c r="L136" s="68"/>
      <c r="M136" s="68"/>
      <c r="N136" s="68"/>
      <c r="O136" s="68"/>
      <c r="P136" s="68"/>
      <c r="AF136" s="66"/>
      <c r="AG136" s="66"/>
      <c r="AI136" s="24"/>
      <c r="AJ136" s="24"/>
      <c r="AK136" s="24"/>
      <c r="AL136" s="24"/>
      <c r="AM136" s="24"/>
      <c r="AN136" s="24"/>
      <c r="AO136" s="24"/>
      <c r="AP136" s="27"/>
    </row>
    <row r="137" spans="1:42" s="17" customFormat="1" ht="6" customHeight="1">
      <c r="A137" s="25"/>
      <c r="B137" s="24"/>
      <c r="V137" s="21"/>
      <c r="W137" s="21"/>
      <c r="X137" s="21"/>
      <c r="Y137" s="24"/>
      <c r="Z137" s="21"/>
      <c r="AA137" s="21"/>
      <c r="AB137" s="21"/>
      <c r="AC137" s="21"/>
      <c r="AD137" s="21"/>
      <c r="AE137" s="21"/>
      <c r="AP137" s="27"/>
    </row>
    <row r="138" spans="1:42" s="17" customFormat="1" ht="10">
      <c r="A138" s="25"/>
      <c r="C138" s="17" t="s">
        <v>75</v>
      </c>
      <c r="F138" s="17" t="s">
        <v>85</v>
      </c>
      <c r="N138" s="67" t="s">
        <v>81</v>
      </c>
      <c r="O138" s="67"/>
      <c r="P138" s="67"/>
      <c r="Q138" s="67"/>
      <c r="R138" s="68"/>
      <c r="S138" s="17" t="s">
        <v>86</v>
      </c>
      <c r="AH138" s="66"/>
      <c r="AI138" s="66"/>
      <c r="AP138" s="26"/>
    </row>
    <row r="139" spans="1:42" s="17" customFormat="1" ht="5.25" customHeight="1">
      <c r="A139" s="25"/>
      <c r="N139" s="68"/>
      <c r="O139" s="68"/>
      <c r="P139" s="68"/>
      <c r="Q139" s="68"/>
      <c r="R139" s="68"/>
      <c r="AH139" s="66"/>
      <c r="AI139" s="66"/>
      <c r="AK139" s="24"/>
      <c r="AL139" s="24"/>
      <c r="AP139" s="26"/>
    </row>
    <row r="140" spans="1:42" s="24" customFormat="1" ht="12" customHeight="1">
      <c r="A140" s="25"/>
      <c r="B140" s="17"/>
      <c r="C140" s="17"/>
      <c r="D140" s="17"/>
      <c r="E140" s="17"/>
      <c r="F140" s="17" t="s">
        <v>83</v>
      </c>
      <c r="G140" s="17"/>
      <c r="H140" s="17"/>
      <c r="I140" s="21"/>
      <c r="K140" s="21"/>
      <c r="L140" s="21"/>
      <c r="M140" s="21"/>
      <c r="N140" s="38"/>
      <c r="O140" s="38"/>
      <c r="P140" s="38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17"/>
      <c r="AG140" s="17"/>
      <c r="AH140" s="66"/>
      <c r="AI140" s="66"/>
      <c r="AJ140" s="17"/>
      <c r="AK140" s="17"/>
      <c r="AL140" s="17"/>
      <c r="AM140" s="17"/>
      <c r="AN140" s="17"/>
      <c r="AO140" s="17"/>
      <c r="AP140" s="26"/>
    </row>
    <row r="141" spans="1:42" s="17" customFormat="1" ht="6" customHeight="1">
      <c r="A141" s="25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X141" s="24"/>
      <c r="Y141" s="24"/>
      <c r="Z141" s="24"/>
      <c r="AA141" s="24"/>
      <c r="AB141" s="21"/>
      <c r="AC141" s="21"/>
      <c r="AD141" s="21"/>
      <c r="AE141" s="21"/>
      <c r="AF141" s="21"/>
      <c r="AH141" s="24"/>
      <c r="AK141" s="24"/>
      <c r="AL141" s="24"/>
      <c r="AP141" s="26"/>
    </row>
    <row r="142" spans="1:42" s="17" customFormat="1" ht="12" customHeight="1">
      <c r="A142" s="25"/>
      <c r="C142" s="17" t="s">
        <v>75</v>
      </c>
      <c r="F142" s="17" t="s">
        <v>87</v>
      </c>
      <c r="N142" s="88" t="s">
        <v>81</v>
      </c>
      <c r="O142" s="88"/>
      <c r="R142" s="17" t="s">
        <v>88</v>
      </c>
      <c r="AE142" s="66" t="str">
        <f>IF(ISNA(VLOOKUP((N142&amp;O142),'[1]COPA Master and Mapping'!$Q:$Q,1,0)),"","Media Type "&amp;(N142&amp;O142)&amp;" already exist")</f>
        <v/>
      </c>
      <c r="AH142" s="66"/>
      <c r="AI142" s="66"/>
      <c r="AP142" s="26"/>
    </row>
    <row r="143" spans="1:42" s="17" customFormat="1" ht="6" customHeight="1">
      <c r="A143" s="25"/>
      <c r="N143" s="68"/>
      <c r="O143" s="68"/>
      <c r="P143" s="68"/>
      <c r="Q143" s="68"/>
      <c r="R143" s="68"/>
      <c r="AH143" s="66"/>
      <c r="AI143" s="66"/>
      <c r="AK143" s="24"/>
      <c r="AL143" s="24"/>
      <c r="AP143" s="26"/>
    </row>
    <row r="144" spans="1:42" s="17" customFormat="1" ht="12" customHeight="1">
      <c r="A144" s="25"/>
      <c r="F144" s="17" t="s">
        <v>83</v>
      </c>
      <c r="I144" s="21"/>
      <c r="J144" s="24"/>
      <c r="K144" s="21"/>
      <c r="L144" s="21"/>
      <c r="M144" s="21"/>
      <c r="N144" s="38"/>
      <c r="O144" s="38"/>
      <c r="P144" s="38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H144" s="66"/>
      <c r="AI144" s="66"/>
      <c r="AP144" s="26"/>
    </row>
    <row r="145" spans="1:42" s="17" customFormat="1" ht="6" customHeight="1">
      <c r="A145" s="25"/>
      <c r="B145" s="24"/>
      <c r="V145" s="21"/>
      <c r="W145" s="21"/>
      <c r="X145" s="21"/>
      <c r="Y145" s="24"/>
      <c r="Z145" s="21"/>
      <c r="AA145" s="21"/>
      <c r="AB145" s="21"/>
      <c r="AC145" s="21"/>
      <c r="AD145" s="21"/>
      <c r="AE145" s="21"/>
      <c r="AP145" s="27"/>
    </row>
    <row r="146" spans="1:42" s="17" customFormat="1" ht="10">
      <c r="A146" s="25"/>
      <c r="C146" s="17" t="s">
        <v>75</v>
      </c>
      <c r="F146" s="17" t="s">
        <v>89</v>
      </c>
      <c r="N146" s="88" t="s">
        <v>90</v>
      </c>
      <c r="O146" s="88"/>
      <c r="R146" s="17" t="s">
        <v>91</v>
      </c>
      <c r="AE146" s="66" t="str">
        <f>IF(ISNA(VLOOKUP((N146&amp;O146),'[1]COPA Master and Mapping'!$Q:$Q,1,0)),"","Media Type "&amp;(N146&amp;O146)&amp;" already exist")</f>
        <v/>
      </c>
      <c r="AH146" s="66"/>
      <c r="AI146" s="66"/>
      <c r="AP146" s="26"/>
    </row>
    <row r="147" spans="1:42" s="17" customFormat="1" ht="6" customHeight="1">
      <c r="A147" s="25"/>
      <c r="B147" s="24"/>
      <c r="V147" s="21"/>
      <c r="W147" s="21"/>
      <c r="X147" s="21"/>
      <c r="Y147" s="24"/>
      <c r="Z147" s="21"/>
      <c r="AA147" s="21"/>
      <c r="AB147" s="21"/>
      <c r="AC147" s="21"/>
      <c r="AD147" s="21"/>
      <c r="AE147" s="21"/>
      <c r="AP147" s="27"/>
    </row>
    <row r="148" spans="1:42" s="17" customFormat="1" ht="10">
      <c r="A148" s="25"/>
      <c r="F148" s="17" t="s">
        <v>83</v>
      </c>
      <c r="N148" s="38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H148" s="66"/>
      <c r="AI148" s="66"/>
      <c r="AP148" s="26"/>
    </row>
    <row r="149" spans="1:42" s="17" customFormat="1" ht="6" customHeight="1">
      <c r="A149" s="25"/>
      <c r="B149" s="24"/>
      <c r="V149" s="21"/>
      <c r="W149" s="21"/>
      <c r="X149" s="21"/>
      <c r="Y149" s="24"/>
      <c r="Z149" s="21"/>
      <c r="AA149" s="21"/>
      <c r="AB149" s="21"/>
      <c r="AC149" s="21"/>
      <c r="AD149" s="21"/>
      <c r="AE149" s="21"/>
      <c r="AP149" s="27"/>
    </row>
    <row r="150" spans="1:42" s="24" customFormat="1" ht="10">
      <c r="A150" s="25"/>
      <c r="B150" s="17"/>
      <c r="C150" s="17" t="s">
        <v>75</v>
      </c>
      <c r="D150" s="17"/>
      <c r="E150" s="17"/>
      <c r="F150" s="17" t="s">
        <v>92</v>
      </c>
      <c r="G150" s="17"/>
      <c r="H150" s="17"/>
      <c r="I150" s="17"/>
      <c r="J150" s="17"/>
      <c r="K150" s="17"/>
      <c r="L150" s="17"/>
      <c r="M150" s="17"/>
      <c r="N150" s="67" t="s">
        <v>93</v>
      </c>
      <c r="O150" s="67"/>
      <c r="P150" s="67"/>
      <c r="Q150" s="17"/>
      <c r="R150" s="17" t="s">
        <v>94</v>
      </c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66" t="str">
        <f>IF(ISNA(VLOOKUP((N150&amp;O150&amp;P150),'[1]COPA Master and Mapping'!$U:$V,1,0)),"","Media Segment "&amp;(N150&amp;O150&amp;P150)&amp;" already exist")</f>
        <v/>
      </c>
      <c r="AF150" s="17"/>
      <c r="AG150" s="17"/>
      <c r="AH150" s="66"/>
      <c r="AI150" s="66"/>
      <c r="AJ150" s="17"/>
      <c r="AK150" s="17"/>
      <c r="AL150" s="17"/>
      <c r="AM150" s="17"/>
      <c r="AN150" s="17"/>
      <c r="AO150" s="17"/>
      <c r="AP150" s="26"/>
    </row>
    <row r="151" spans="1:42" s="17" customFormat="1" ht="6" customHeight="1">
      <c r="A151" s="25"/>
      <c r="B151" s="24"/>
      <c r="V151" s="21"/>
      <c r="W151" s="21"/>
      <c r="X151" s="21"/>
      <c r="Y151" s="24"/>
      <c r="Z151" s="21"/>
      <c r="AA151" s="21"/>
      <c r="AB151" s="21"/>
      <c r="AC151" s="21"/>
      <c r="AD151" s="21"/>
      <c r="AE151" s="21"/>
      <c r="AP151" s="27"/>
    </row>
    <row r="152" spans="1:42" s="17" customFormat="1" ht="10">
      <c r="A152" s="25"/>
      <c r="F152" s="17" t="s">
        <v>83</v>
      </c>
      <c r="N152" s="38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H152" s="66"/>
      <c r="AI152" s="66"/>
      <c r="AP152" s="26"/>
    </row>
    <row r="153" spans="1:42" s="17" customFormat="1" ht="6" customHeight="1">
      <c r="A153" s="25"/>
      <c r="B153" s="24"/>
      <c r="V153" s="21"/>
      <c r="W153" s="21"/>
      <c r="X153" s="21"/>
      <c r="Y153" s="24"/>
      <c r="Z153" s="21"/>
      <c r="AA153" s="21"/>
      <c r="AB153" s="21"/>
      <c r="AC153" s="21"/>
      <c r="AD153" s="21"/>
      <c r="AE153" s="21"/>
      <c r="AP153" s="27"/>
    </row>
    <row r="154" spans="1:42" s="24" customFormat="1" ht="10">
      <c r="A154" s="44"/>
      <c r="B154" s="24" t="s">
        <v>95</v>
      </c>
      <c r="F154" s="24" t="s">
        <v>96</v>
      </c>
      <c r="N154" s="89"/>
      <c r="AP154" s="27"/>
    </row>
    <row r="155" spans="1:42" s="24" customFormat="1" ht="12.65" customHeight="1">
      <c r="A155" s="44"/>
      <c r="B155" s="17"/>
      <c r="U155" s="17"/>
      <c r="Z155" s="17"/>
      <c r="AA155" s="17"/>
      <c r="AB155" s="17"/>
      <c r="AC155" s="17"/>
      <c r="AD155" s="17"/>
      <c r="AE155" s="17"/>
      <c r="AP155" s="26"/>
    </row>
    <row r="156" spans="1:42" s="35" customFormat="1" ht="7.4" customHeight="1">
      <c r="A156" s="46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6"/>
      <c r="P156" s="47"/>
      <c r="Q156" s="47"/>
      <c r="R156" s="47"/>
      <c r="S156" s="47"/>
      <c r="T156" s="47"/>
      <c r="U156" s="47"/>
      <c r="V156" s="47"/>
      <c r="W156" s="48"/>
      <c r="X156" s="48"/>
      <c r="Y156" s="48"/>
      <c r="Z156" s="48"/>
      <c r="AA156" s="48"/>
      <c r="AB156" s="48"/>
      <c r="AC156" s="46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9"/>
    </row>
    <row r="157" spans="1:42" s="54" customFormat="1" ht="12" customHeight="1">
      <c r="A157" s="50"/>
      <c r="B157" s="99" t="s">
        <v>97</v>
      </c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51"/>
      <c r="O157" s="59"/>
      <c r="P157" s="99" t="s">
        <v>98</v>
      </c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59"/>
      <c r="AC157" s="52"/>
      <c r="AD157" s="99" t="s">
        <v>99</v>
      </c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53"/>
    </row>
    <row r="158" spans="1:42" s="54" customFormat="1" ht="5.15" customHeight="1">
      <c r="A158" s="5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53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5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53"/>
    </row>
    <row r="159" spans="1:42" s="54" customFormat="1" ht="12" customHeight="1">
      <c r="A159" s="50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3"/>
      <c r="O159" s="60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60"/>
      <c r="AC159" s="50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3"/>
    </row>
    <row r="160" spans="1:42" s="54" customFormat="1" ht="7.4" customHeight="1">
      <c r="A160" s="5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53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5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53"/>
    </row>
    <row r="161" spans="1:42" s="54" customFormat="1" ht="12.5">
      <c r="A161" s="50"/>
      <c r="B161" s="60" t="s">
        <v>100</v>
      </c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61" t="s">
        <v>101</v>
      </c>
      <c r="N161" s="53"/>
      <c r="O161" s="60"/>
      <c r="P161" s="60" t="s">
        <v>100</v>
      </c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61" t="s">
        <v>101</v>
      </c>
      <c r="AB161" s="60"/>
      <c r="AC161" s="50"/>
      <c r="AD161" s="60" t="s">
        <v>100</v>
      </c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61" t="s">
        <v>101</v>
      </c>
      <c r="AP161" s="53"/>
    </row>
    <row r="162" spans="1:42" s="54" customFormat="1" ht="5.15" customHeight="1">
      <c r="A162" s="5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53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5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53"/>
    </row>
    <row r="163" spans="1:42" s="54" customFormat="1" ht="12.5">
      <c r="A163" s="50"/>
      <c r="B163" s="62" t="s">
        <v>102</v>
      </c>
      <c r="C163" s="60"/>
      <c r="D163" s="36"/>
      <c r="E163" s="88"/>
      <c r="F163" s="58" t="s">
        <v>5</v>
      </c>
      <c r="G163" s="88"/>
      <c r="H163" s="88"/>
      <c r="I163" s="58" t="s">
        <v>5</v>
      </c>
      <c r="J163" s="88"/>
      <c r="K163" s="88"/>
      <c r="L163" s="88"/>
      <c r="M163" s="88"/>
      <c r="N163" s="53"/>
      <c r="O163" s="60"/>
      <c r="P163" s="62" t="s">
        <v>102</v>
      </c>
      <c r="Q163" s="60"/>
      <c r="R163" s="36"/>
      <c r="S163" s="88"/>
      <c r="T163" s="58" t="s">
        <v>5</v>
      </c>
      <c r="U163" s="88"/>
      <c r="V163" s="88"/>
      <c r="W163" s="58" t="s">
        <v>5</v>
      </c>
      <c r="X163" s="88"/>
      <c r="Y163" s="88"/>
      <c r="Z163" s="88"/>
      <c r="AA163" s="88"/>
      <c r="AB163" s="60"/>
      <c r="AC163" s="50"/>
      <c r="AD163" s="62" t="s">
        <v>102</v>
      </c>
      <c r="AE163" s="60"/>
      <c r="AF163" s="36"/>
      <c r="AG163" s="88"/>
      <c r="AH163" s="58" t="s">
        <v>5</v>
      </c>
      <c r="AI163" s="88"/>
      <c r="AJ163" s="88"/>
      <c r="AK163" s="58" t="s">
        <v>5</v>
      </c>
      <c r="AL163" s="88"/>
      <c r="AM163" s="88"/>
      <c r="AN163" s="88"/>
      <c r="AO163" s="88"/>
      <c r="AP163" s="53"/>
    </row>
    <row r="164" spans="1:42" s="54" customFormat="1" ht="7.4" customHeight="1">
      <c r="A164" s="56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7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6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7"/>
    </row>
  </sheetData>
  <mergeCells count="36">
    <mergeCell ref="B115:H115"/>
    <mergeCell ref="I115:U115"/>
    <mergeCell ref="V118:AK118"/>
    <mergeCell ref="V117:AK117"/>
    <mergeCell ref="V116:AK116"/>
    <mergeCell ref="B118:H118"/>
    <mergeCell ref="B117:H117"/>
    <mergeCell ref="B116:H116"/>
    <mergeCell ref="I118:U118"/>
    <mergeCell ref="I117:U117"/>
    <mergeCell ref="I116:U116"/>
    <mergeCell ref="R75:Y75"/>
    <mergeCell ref="R77:Y77"/>
    <mergeCell ref="I10:L10"/>
    <mergeCell ref="R70:AE70"/>
    <mergeCell ref="V115:AK115"/>
    <mergeCell ref="R88:Y88"/>
    <mergeCell ref="R90:Y90"/>
    <mergeCell ref="R92:Y92"/>
    <mergeCell ref="J64:Q64"/>
    <mergeCell ref="AG1:AP1"/>
    <mergeCell ref="A1:AF1"/>
    <mergeCell ref="B157:M157"/>
    <mergeCell ref="P157:AA157"/>
    <mergeCell ref="AD157:AO157"/>
    <mergeCell ref="J16:AB16"/>
    <mergeCell ref="J26:AB26"/>
    <mergeCell ref="J60:Q60"/>
    <mergeCell ref="AA60:AH60"/>
    <mergeCell ref="J42:AB42"/>
    <mergeCell ref="J50:AB50"/>
    <mergeCell ref="J101:Q101"/>
    <mergeCell ref="R96:Y96"/>
    <mergeCell ref="R81:AE81"/>
    <mergeCell ref="R73:Y73"/>
    <mergeCell ref="R85:Y85"/>
  </mergeCells>
  <phoneticPr fontId="5" type="noConversion"/>
  <printOptions horizontalCentered="1"/>
  <pageMargins left="0.39370078740157499" right="0.39370078740157499" top="0.39370078740157499" bottom="0.39370078740157499" header="0.196850393700787" footer="0.196850393700787"/>
  <pageSetup paperSize="9" scale="94" fitToHeight="0" orientation="portrait" r:id="rId1"/>
  <headerFooter differentFirst="1">
    <oddFooter>&amp;RPage &amp;P/&amp;N</oddFooter>
    <firstFooter>&amp;RPage 1/2</firstFooter>
  </headerFooter>
  <rowBreaks count="1" manualBreakCount="1">
    <brk id="86" max="4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4" r:id="rId4" name="Check Box 106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69</xdr:row>
                    <xdr:rowOff>31750</xdr:rowOff>
                  </from>
                  <to>
                    <xdr:col>32</xdr:col>
                    <xdr:colOff>146050</xdr:colOff>
                    <xdr:row>69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5" name="Check Box 107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80</xdr:row>
                    <xdr:rowOff>31750</xdr:rowOff>
                  </from>
                  <to>
                    <xdr:col>32</xdr:col>
                    <xdr:colOff>146050</xdr:colOff>
                    <xdr:row>80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6" name="Check Box 114">
              <controlPr defaultSize="0" autoFill="0" autoLine="0" autoPict="0">
                <anchor moveWithCells="1" sizeWithCells="1">
                  <from>
                    <xdr:col>0</xdr:col>
                    <xdr:colOff>139700</xdr:colOff>
                    <xdr:row>131</xdr:row>
                    <xdr:rowOff>25400</xdr:rowOff>
                  </from>
                  <to>
                    <xdr:col>1</xdr:col>
                    <xdr:colOff>120650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7" name="Check Box 115">
              <controlPr defaultSize="0" autoFill="0" autoLine="0" autoPict="0">
                <anchor moveWithCells="1" sizeWithCells="1">
                  <from>
                    <xdr:col>0</xdr:col>
                    <xdr:colOff>139700</xdr:colOff>
                    <xdr:row>137</xdr:row>
                    <xdr:rowOff>25400</xdr:rowOff>
                  </from>
                  <to>
                    <xdr:col>1</xdr:col>
                    <xdr:colOff>120650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8" name="Check Box 116">
              <controlPr defaultSize="0" autoFill="0" autoLine="0" autoPict="0">
                <anchor moveWithCells="1" sizeWithCells="1">
                  <from>
                    <xdr:col>0</xdr:col>
                    <xdr:colOff>139700</xdr:colOff>
                    <xdr:row>141</xdr:row>
                    <xdr:rowOff>25400</xdr:rowOff>
                  </from>
                  <to>
                    <xdr:col>1</xdr:col>
                    <xdr:colOff>120650</xdr:colOff>
                    <xdr:row>141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9" name="Check Box 117">
              <controlPr defaultSize="0" autoFill="0" autoLine="0" autoPict="0">
                <anchor moveWithCells="1" sizeWithCells="1">
                  <from>
                    <xdr:col>0</xdr:col>
                    <xdr:colOff>139700</xdr:colOff>
                    <xdr:row>145</xdr:row>
                    <xdr:rowOff>25400</xdr:rowOff>
                  </from>
                  <to>
                    <xdr:col>1</xdr:col>
                    <xdr:colOff>120650</xdr:colOff>
                    <xdr:row>146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0" name="Check Box 118">
              <controlPr defaultSize="0" autoFill="0" autoLine="0" autoPict="0">
                <anchor moveWithCells="1" sizeWithCells="1">
                  <from>
                    <xdr:col>0</xdr:col>
                    <xdr:colOff>139700</xdr:colOff>
                    <xdr:row>149</xdr:row>
                    <xdr:rowOff>25400</xdr:rowOff>
                  </from>
                  <to>
                    <xdr:col>1</xdr:col>
                    <xdr:colOff>120650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1" name="Check Box 119">
              <controlPr defaultSize="0" autoFill="0" autoLine="0" autoPict="0">
                <anchor moveWithCells="1" sizeWithCells="1">
                  <from>
                    <xdr:col>0</xdr:col>
                    <xdr:colOff>139700</xdr:colOff>
                    <xdr:row>127</xdr:row>
                    <xdr:rowOff>25400</xdr:rowOff>
                  </from>
                  <to>
                    <xdr:col>1</xdr:col>
                    <xdr:colOff>120650</xdr:colOff>
                    <xdr:row>127</xdr:row>
                    <xdr:rowOff>139700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000-000000000000}">
          <x14:formula1>
            <xm:f>'Usage Type'!$A:$A</xm:f>
          </x14:formula1>
          <xm:sqref>U50:X50</xm:sqref>
        </x14:dataValidation>
        <x14:dataValidation type="list" allowBlank="1" showInputMessage="1" showErrorMessage="1" xr:uid="{00000000-0002-0000-0000-000001000000}">
          <x14:formula1>
            <xm:f>'Part of Building'!$C:$C</xm:f>
          </x14:formula1>
          <xm:sqref>R73:U73 R88:U88</xm:sqref>
        </x14:dataValidation>
        <x14:dataValidation type="list" allowBlank="1" showInputMessage="1" showErrorMessage="1" xr:uid="{00000000-0002-0000-0000-000002000000}">
          <x14:formula1>
            <xm:f>Floor!$C:$C</xm:f>
          </x14:formula1>
          <xm:sqref>R75:U75 R90:U90</xm:sqref>
        </x14:dataValidation>
        <x14:dataValidation type="list" allowBlank="1" showInputMessage="1" showErrorMessage="1" xr:uid="{00000000-0002-0000-0000-000003000000}">
          <x14:formula1>
            <xm:f>'Location on Floor'!$C:$C</xm:f>
          </x14:formula1>
          <xm:sqref>R77:U77 R92:U92</xm:sqref>
        </x14:dataValidation>
        <x14:dataValidation type="list" allowBlank="1" showInputMessage="1" showErrorMessage="1" xr:uid="{00000000-0002-0000-0000-000004000000}">
          <x14:formula1>
            <xm:f>'Station Location'!$D:$D</xm:f>
          </x14:formula1>
          <xm:sqref>R85</xm:sqref>
        </x14:dataValidation>
        <x14:dataValidation type="list" allowBlank="1" showInputMessage="1" showErrorMessage="1" xr:uid="{00000000-0002-0000-0000-000005000000}">
          <x14:formula1>
            <xm:f>'Room Type'!$F:$F</xm:f>
          </x14:formula1>
          <xm:sqref>R96</xm:sqref>
        </x14:dataValidation>
        <x14:dataValidation type="list" allowBlank="1" showInputMessage="1" showErrorMessage="1" xr:uid="{00000000-0002-0000-0000-000006000000}">
          <x14:formula1>
            <xm:f>'Measurement Type'!$D:$D</xm:f>
          </x14:formula1>
          <xm:sqref>J101:M101</xm:sqref>
        </x14:dataValidation>
        <x14:dataValidation type="list" allowBlank="1" showInputMessage="1" showErrorMessage="1" xr:uid="{00000000-0002-0000-0000-000008000000}">
          <x14:formula1>
            <xm:f>'Usage Type'!$C:$C</xm:f>
          </x14:formula1>
          <xm:sqref>J50:M50</xm:sqref>
        </x14:dataValidation>
        <x14:dataValidation type="list" allowBlank="1" showInputMessage="1" showErrorMessage="1" xr:uid="{00000000-0002-0000-0000-000009000000}">
          <x14:formula1>
            <xm:f>Country!$C:$C</xm:f>
          </x14:formula1>
          <xm:sqref>J60:M60</xm:sqref>
        </x14:dataValidation>
        <x14:dataValidation type="list" allowBlank="1" showInputMessage="1" showErrorMessage="1" xr:uid="{00000000-0002-0000-0000-00000A000000}">
          <x14:formula1>
            <xm:f>Region!$C:$C</xm:f>
          </x14:formula1>
          <xm:sqref>AA60:AD60</xm:sqref>
        </x14:dataValidation>
        <x14:dataValidation type="list" allowBlank="1" showInputMessage="1" showErrorMessage="1" xr:uid="{00000000-0002-0000-0000-00000B000000}">
          <x14:formula1>
            <xm:f>'Sub Product'!$G:$G</xm:f>
          </x14:formula1>
          <xm:sqref>R81:AE81 R70:AE70</xm:sqref>
        </x14:dataValidation>
        <x14:dataValidation type="list" allowBlank="1" showInputMessage="1" showErrorMessage="1" xr:uid="{00000000-0002-0000-0000-00000C000000}">
          <x14:formula1>
            <xm:f>Request!$A:$A</xm:f>
          </x14:formula1>
          <xm:sqref>I10:L10</xm:sqref>
        </x14:dataValidation>
        <x14:dataValidation type="list" allowBlank="1" showInputMessage="1" showErrorMessage="1" xr:uid="{29E17740-FEC5-4443-9E50-8B2FDB2B171B}">
          <x14:formula1>
            <xm:f>'Authorization Group'!$C:$C</xm:f>
          </x14:formula1>
          <xm:sqref>J64:Q64</xm:sqref>
        </x14:dataValidation>
        <x14:dataValidation type="list" allowBlank="1" showInputMessage="1" showErrorMessage="1" xr:uid="{98EB5E50-A95B-4742-977D-B5265FDBBA00}">
          <x14:formula1>
            <xm:f>'Company Code'!$A:$A</xm:f>
          </x14:formula1>
          <xm:sqref>J16:AB16 J26:AB26 J42:AB42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59"/>
  <sheetViews>
    <sheetView zoomScaleNormal="100" workbookViewId="0"/>
  </sheetViews>
  <sheetFormatPr defaultColWidth="8.54296875" defaultRowHeight="12.5"/>
  <cols>
    <col min="1" max="1" width="17.453125" style="5" customWidth="1"/>
    <col min="2" max="2" width="18.453125" style="5" customWidth="1"/>
    <col min="3" max="3" width="16.90625" style="5" bestFit="1" customWidth="1"/>
    <col min="4" max="16384" width="8.54296875" style="5"/>
  </cols>
  <sheetData>
    <row r="1" spans="1:3" ht="18" customHeight="1">
      <c r="A1" s="7" t="s">
        <v>47</v>
      </c>
      <c r="B1" s="7" t="s">
        <v>107</v>
      </c>
      <c r="C1" s="4" t="s">
        <v>47</v>
      </c>
    </row>
    <row r="2" spans="1:3">
      <c r="A2" s="77">
        <v>110</v>
      </c>
      <c r="B2" s="78" t="s">
        <v>861</v>
      </c>
      <c r="C2" s="16" t="str">
        <f>A2&amp; " : "&amp; B2</f>
        <v>110 : 10th floor</v>
      </c>
    </row>
    <row r="3" spans="1:3">
      <c r="A3" s="79">
        <v>111</v>
      </c>
      <c r="B3" s="80" t="s">
        <v>862</v>
      </c>
      <c r="C3" s="5" t="str">
        <f t="shared" ref="C3:C59" si="0">A3&amp; " : "&amp; B3</f>
        <v>111 : 11th floor</v>
      </c>
    </row>
    <row r="4" spans="1:3">
      <c r="A4" s="79">
        <v>112</v>
      </c>
      <c r="B4" s="80" t="s">
        <v>863</v>
      </c>
      <c r="C4" s="5" t="str">
        <f t="shared" si="0"/>
        <v>112 : 12th floor</v>
      </c>
    </row>
    <row r="5" spans="1:3">
      <c r="A5" s="79">
        <v>113</v>
      </c>
      <c r="B5" s="80" t="s">
        <v>864</v>
      </c>
      <c r="C5" s="5" t="str">
        <f t="shared" si="0"/>
        <v>113 : 13th floor</v>
      </c>
    </row>
    <row r="6" spans="1:3">
      <c r="A6" s="79">
        <v>114</v>
      </c>
      <c r="B6" s="80" t="s">
        <v>865</v>
      </c>
      <c r="C6" s="5" t="str">
        <f t="shared" si="0"/>
        <v>114 : 14th floor</v>
      </c>
    </row>
    <row r="7" spans="1:3">
      <c r="A7" s="79">
        <v>115</v>
      </c>
      <c r="B7" s="80" t="s">
        <v>866</v>
      </c>
      <c r="C7" s="5" t="str">
        <f t="shared" si="0"/>
        <v>115 : 15th floor</v>
      </c>
    </row>
    <row r="8" spans="1:3">
      <c r="A8" s="79">
        <v>116</v>
      </c>
      <c r="B8" s="80" t="s">
        <v>867</v>
      </c>
      <c r="C8" s="5" t="str">
        <f t="shared" si="0"/>
        <v>116 : 16th floor</v>
      </c>
    </row>
    <row r="9" spans="1:3">
      <c r="A9" s="79">
        <v>117</v>
      </c>
      <c r="B9" s="80" t="s">
        <v>868</v>
      </c>
      <c r="C9" s="5" t="str">
        <f>A9&amp; " : "&amp; B9</f>
        <v>117 : 17th floor</v>
      </c>
    </row>
    <row r="10" spans="1:3">
      <c r="A10" s="79">
        <v>118</v>
      </c>
      <c r="B10" s="80" t="s">
        <v>869</v>
      </c>
      <c r="C10" s="5" t="str">
        <f t="shared" si="0"/>
        <v>118 : 18th floor</v>
      </c>
    </row>
    <row r="11" spans="1:3">
      <c r="A11" s="79">
        <v>119</v>
      </c>
      <c r="B11" s="80" t="s">
        <v>870</v>
      </c>
      <c r="C11" s="5" t="str">
        <f t="shared" si="0"/>
        <v>119 : 19th floor</v>
      </c>
    </row>
    <row r="12" spans="1:3">
      <c r="A12" s="79">
        <v>101</v>
      </c>
      <c r="B12" s="80" t="s">
        <v>871</v>
      </c>
      <c r="C12" s="5" t="str">
        <f t="shared" si="0"/>
        <v>101 : 1st floor</v>
      </c>
    </row>
    <row r="13" spans="1:3">
      <c r="A13" s="79">
        <v>120</v>
      </c>
      <c r="B13" s="80" t="s">
        <v>872</v>
      </c>
      <c r="C13" s="5" t="str">
        <f t="shared" si="0"/>
        <v>120 : 20th floor</v>
      </c>
    </row>
    <row r="14" spans="1:3">
      <c r="A14" s="79">
        <v>121</v>
      </c>
      <c r="B14" s="80" t="s">
        <v>873</v>
      </c>
      <c r="C14" s="5" t="str">
        <f t="shared" si="0"/>
        <v>121 : 21th floor</v>
      </c>
    </row>
    <row r="15" spans="1:3">
      <c r="A15" s="79">
        <v>122</v>
      </c>
      <c r="B15" s="80" t="s">
        <v>874</v>
      </c>
      <c r="C15" s="5" t="str">
        <f t="shared" si="0"/>
        <v>122 : 22th floor</v>
      </c>
    </row>
    <row r="16" spans="1:3">
      <c r="A16" s="79">
        <v>123</v>
      </c>
      <c r="B16" s="80" t="s">
        <v>875</v>
      </c>
      <c r="C16" s="5" t="str">
        <f t="shared" si="0"/>
        <v>123 : 23th floor</v>
      </c>
    </row>
    <row r="17" spans="1:3">
      <c r="A17" s="79">
        <v>124</v>
      </c>
      <c r="B17" s="80" t="s">
        <v>876</v>
      </c>
      <c r="C17" s="5" t="str">
        <f t="shared" si="0"/>
        <v>124 : 24th floor</v>
      </c>
    </row>
    <row r="18" spans="1:3">
      <c r="A18" s="79">
        <v>125</v>
      </c>
      <c r="B18" s="80" t="s">
        <v>877</v>
      </c>
      <c r="C18" s="5" t="str">
        <f t="shared" si="0"/>
        <v>125 : 25th floor</v>
      </c>
    </row>
    <row r="19" spans="1:3">
      <c r="A19" s="79">
        <v>126</v>
      </c>
      <c r="B19" s="80" t="s">
        <v>878</v>
      </c>
      <c r="C19" s="5" t="str">
        <f t="shared" si="0"/>
        <v>126 : 26th floor</v>
      </c>
    </row>
    <row r="20" spans="1:3">
      <c r="A20" s="79">
        <v>127</v>
      </c>
      <c r="B20" s="80" t="s">
        <v>879</v>
      </c>
      <c r="C20" s="5" t="str">
        <f t="shared" si="0"/>
        <v>127 : 27th floor</v>
      </c>
    </row>
    <row r="21" spans="1:3">
      <c r="A21" s="79">
        <v>128</v>
      </c>
      <c r="B21" s="80" t="s">
        <v>880</v>
      </c>
      <c r="C21" s="5" t="str">
        <f t="shared" si="0"/>
        <v>128 : 28th floor</v>
      </c>
    </row>
    <row r="22" spans="1:3">
      <c r="A22" s="79">
        <v>129</v>
      </c>
      <c r="B22" s="80" t="s">
        <v>881</v>
      </c>
      <c r="C22" s="5" t="str">
        <f t="shared" si="0"/>
        <v>129 : 29th floor</v>
      </c>
    </row>
    <row r="23" spans="1:3">
      <c r="A23" s="79">
        <v>102</v>
      </c>
      <c r="B23" s="80" t="s">
        <v>882</v>
      </c>
      <c r="C23" s="5" t="str">
        <f t="shared" si="0"/>
        <v>102 : 2nd floor</v>
      </c>
    </row>
    <row r="24" spans="1:3">
      <c r="A24" s="79">
        <v>130</v>
      </c>
      <c r="B24" s="80" t="s">
        <v>883</v>
      </c>
      <c r="C24" s="5" t="str">
        <f t="shared" si="0"/>
        <v>130 : 30th floor</v>
      </c>
    </row>
    <row r="25" spans="1:3">
      <c r="A25" s="79">
        <v>131</v>
      </c>
      <c r="B25" s="80" t="s">
        <v>884</v>
      </c>
      <c r="C25" s="5" t="str">
        <f t="shared" si="0"/>
        <v>131 : 31th floor</v>
      </c>
    </row>
    <row r="26" spans="1:3">
      <c r="A26" s="79">
        <v>132</v>
      </c>
      <c r="B26" s="80" t="s">
        <v>885</v>
      </c>
      <c r="C26" s="5" t="str">
        <f t="shared" si="0"/>
        <v>132 : 32th floor</v>
      </c>
    </row>
    <row r="27" spans="1:3">
      <c r="A27" s="79">
        <v>133</v>
      </c>
      <c r="B27" s="80" t="s">
        <v>886</v>
      </c>
      <c r="C27" s="5" t="str">
        <f t="shared" si="0"/>
        <v>133 : 33th floor</v>
      </c>
    </row>
    <row r="28" spans="1:3">
      <c r="A28" s="79">
        <v>134</v>
      </c>
      <c r="B28" s="80" t="s">
        <v>887</v>
      </c>
      <c r="C28" s="5" t="str">
        <f t="shared" si="0"/>
        <v>134 : 34th floor</v>
      </c>
    </row>
    <row r="29" spans="1:3">
      <c r="A29" s="79">
        <v>135</v>
      </c>
      <c r="B29" s="80" t="s">
        <v>888</v>
      </c>
      <c r="C29" s="5" t="str">
        <f t="shared" si="0"/>
        <v>135 : 35th floor</v>
      </c>
    </row>
    <row r="30" spans="1:3">
      <c r="A30" s="79">
        <v>136</v>
      </c>
      <c r="B30" s="80" t="s">
        <v>889</v>
      </c>
      <c r="C30" s="5" t="str">
        <f t="shared" si="0"/>
        <v>136 : 36th floor</v>
      </c>
    </row>
    <row r="31" spans="1:3">
      <c r="A31" s="79">
        <v>137</v>
      </c>
      <c r="B31" s="80" t="s">
        <v>890</v>
      </c>
      <c r="C31" s="5" t="str">
        <f t="shared" si="0"/>
        <v>137 : 37th floor</v>
      </c>
    </row>
    <row r="32" spans="1:3">
      <c r="A32" s="79">
        <v>138</v>
      </c>
      <c r="B32" s="80" t="s">
        <v>891</v>
      </c>
      <c r="C32" s="5" t="str">
        <f t="shared" si="0"/>
        <v>138 : 38th floor</v>
      </c>
    </row>
    <row r="33" spans="1:3">
      <c r="A33" s="79">
        <v>139</v>
      </c>
      <c r="B33" s="80" t="s">
        <v>892</v>
      </c>
      <c r="C33" s="5" t="str">
        <f t="shared" si="0"/>
        <v>139 : 39th floor</v>
      </c>
    </row>
    <row r="34" spans="1:3">
      <c r="A34" s="79">
        <v>103</v>
      </c>
      <c r="B34" s="80" t="s">
        <v>893</v>
      </c>
      <c r="C34" s="5" t="str">
        <f t="shared" si="0"/>
        <v>103 : 3rd floor</v>
      </c>
    </row>
    <row r="35" spans="1:3">
      <c r="A35" s="79">
        <v>140</v>
      </c>
      <c r="B35" s="80" t="s">
        <v>894</v>
      </c>
      <c r="C35" s="5" t="str">
        <f t="shared" si="0"/>
        <v>140 : 40th floor</v>
      </c>
    </row>
    <row r="36" spans="1:3">
      <c r="A36" s="79">
        <v>141</v>
      </c>
      <c r="B36" s="80" t="s">
        <v>895</v>
      </c>
      <c r="C36" s="5" t="str">
        <f t="shared" si="0"/>
        <v>141 : 41th floor</v>
      </c>
    </row>
    <row r="37" spans="1:3">
      <c r="A37" s="79">
        <v>142</v>
      </c>
      <c r="B37" s="80" t="s">
        <v>896</v>
      </c>
      <c r="C37" s="5" t="str">
        <f t="shared" si="0"/>
        <v>142 : 42th floor</v>
      </c>
    </row>
    <row r="38" spans="1:3">
      <c r="A38" s="79">
        <v>143</v>
      </c>
      <c r="B38" s="80" t="s">
        <v>897</v>
      </c>
      <c r="C38" s="5" t="str">
        <f t="shared" si="0"/>
        <v>143 : 43th floor</v>
      </c>
    </row>
    <row r="39" spans="1:3">
      <c r="A39" s="79">
        <v>144</v>
      </c>
      <c r="B39" s="80" t="s">
        <v>898</v>
      </c>
      <c r="C39" s="5" t="str">
        <f t="shared" si="0"/>
        <v>144 : 44th floor</v>
      </c>
    </row>
    <row r="40" spans="1:3">
      <c r="A40" s="79">
        <v>145</v>
      </c>
      <c r="B40" s="80" t="s">
        <v>899</v>
      </c>
      <c r="C40" s="5" t="str">
        <f t="shared" si="0"/>
        <v>145 : 45th floor</v>
      </c>
    </row>
    <row r="41" spans="1:3">
      <c r="A41" s="79">
        <v>146</v>
      </c>
      <c r="B41" s="80" t="s">
        <v>900</v>
      </c>
      <c r="C41" s="5" t="str">
        <f t="shared" si="0"/>
        <v>146 : 46th floor</v>
      </c>
    </row>
    <row r="42" spans="1:3">
      <c r="A42" s="79">
        <v>147</v>
      </c>
      <c r="B42" s="80" t="s">
        <v>901</v>
      </c>
      <c r="C42" s="5" t="str">
        <f t="shared" si="0"/>
        <v>147 : 47th floor</v>
      </c>
    </row>
    <row r="43" spans="1:3">
      <c r="A43" s="79">
        <v>148</v>
      </c>
      <c r="B43" s="80" t="s">
        <v>902</v>
      </c>
      <c r="C43" s="5" t="str">
        <f t="shared" si="0"/>
        <v>148 : 48th floor</v>
      </c>
    </row>
    <row r="44" spans="1:3">
      <c r="A44" s="79">
        <v>149</v>
      </c>
      <c r="B44" s="80" t="s">
        <v>903</v>
      </c>
      <c r="C44" s="5" t="str">
        <f t="shared" si="0"/>
        <v>149 : 49th floor</v>
      </c>
    </row>
    <row r="45" spans="1:3">
      <c r="A45" s="79">
        <v>104</v>
      </c>
      <c r="B45" s="80" t="s">
        <v>904</v>
      </c>
      <c r="C45" s="5" t="str">
        <f t="shared" si="0"/>
        <v>104 : 4th floor</v>
      </c>
    </row>
    <row r="46" spans="1:3">
      <c r="A46" s="79">
        <v>150</v>
      </c>
      <c r="B46" s="80" t="s">
        <v>905</v>
      </c>
      <c r="C46" s="5" t="str">
        <f t="shared" si="0"/>
        <v>150 : 50th floor</v>
      </c>
    </row>
    <row r="47" spans="1:3">
      <c r="A47" s="79">
        <v>151</v>
      </c>
      <c r="B47" s="80" t="s">
        <v>906</v>
      </c>
      <c r="C47" s="5" t="str">
        <f t="shared" si="0"/>
        <v>151 : 51th floor</v>
      </c>
    </row>
    <row r="48" spans="1:3">
      <c r="A48" s="79">
        <v>105</v>
      </c>
      <c r="B48" s="80" t="s">
        <v>907</v>
      </c>
      <c r="C48" s="5" t="str">
        <f t="shared" si="0"/>
        <v>105 : 5th floor</v>
      </c>
    </row>
    <row r="49" spans="1:3">
      <c r="A49" s="79">
        <v>106</v>
      </c>
      <c r="B49" s="80" t="s">
        <v>908</v>
      </c>
      <c r="C49" s="5" t="str">
        <f t="shared" si="0"/>
        <v>106 : 6th floor</v>
      </c>
    </row>
    <row r="50" spans="1:3">
      <c r="A50" s="79">
        <v>107</v>
      </c>
      <c r="B50" s="80" t="s">
        <v>909</v>
      </c>
      <c r="C50" s="5" t="str">
        <f t="shared" si="0"/>
        <v>107 : 7th floor</v>
      </c>
    </row>
    <row r="51" spans="1:3">
      <c r="A51" s="79">
        <v>108</v>
      </c>
      <c r="B51" s="80" t="s">
        <v>910</v>
      </c>
      <c r="C51" s="5" t="str">
        <f t="shared" si="0"/>
        <v>108 : 8th floor</v>
      </c>
    </row>
    <row r="52" spans="1:3">
      <c r="A52" s="79">
        <v>109</v>
      </c>
      <c r="B52" s="80" t="s">
        <v>911</v>
      </c>
      <c r="C52" s="5" t="str">
        <f t="shared" si="0"/>
        <v>109 : 9th floor</v>
      </c>
    </row>
    <row r="53" spans="1:3">
      <c r="A53" s="79">
        <v>99</v>
      </c>
      <c r="B53" s="80" t="s">
        <v>912</v>
      </c>
      <c r="C53" s="5" t="str">
        <f t="shared" si="0"/>
        <v>99 : Basement 1</v>
      </c>
    </row>
    <row r="54" spans="1:3">
      <c r="A54" s="79">
        <v>98</v>
      </c>
      <c r="B54" s="80" t="s">
        <v>913</v>
      </c>
      <c r="C54" s="5" t="str">
        <f t="shared" si="0"/>
        <v>98 : Basement 2</v>
      </c>
    </row>
    <row r="55" spans="1:3">
      <c r="A55" s="79">
        <v>97</v>
      </c>
      <c r="B55" s="80" t="s">
        <v>914</v>
      </c>
      <c r="C55" s="5" t="str">
        <f t="shared" si="0"/>
        <v>97 : Basement 3</v>
      </c>
    </row>
    <row r="56" spans="1:3">
      <c r="A56" s="79">
        <v>1</v>
      </c>
      <c r="B56" s="80" t="s">
        <v>915</v>
      </c>
      <c r="C56" s="5" t="str">
        <f t="shared" si="0"/>
        <v>1 : Concourse</v>
      </c>
    </row>
    <row r="57" spans="1:3">
      <c r="A57" s="79">
        <v>100</v>
      </c>
      <c r="B57" s="80" t="s">
        <v>916</v>
      </c>
      <c r="C57" s="5" t="str">
        <f t="shared" si="0"/>
        <v>100 : Ground floor</v>
      </c>
    </row>
    <row r="58" spans="1:3">
      <c r="A58" s="79">
        <v>3</v>
      </c>
      <c r="B58" s="80" t="s">
        <v>917</v>
      </c>
      <c r="C58" s="5" t="str">
        <f t="shared" si="0"/>
        <v>3 : Platform – Lower</v>
      </c>
    </row>
    <row r="59" spans="1:3">
      <c r="A59" s="79">
        <v>2</v>
      </c>
      <c r="B59" s="80" t="s">
        <v>918</v>
      </c>
      <c r="C59" s="5" t="str">
        <f t="shared" si="0"/>
        <v>2 : Platform – Upper</v>
      </c>
    </row>
  </sheetData>
  <pageMargins left="0.7" right="0.7" top="0.75" bottom="0.75" header="0.3" footer="0.3"/>
  <pageSetup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5"/>
  <sheetViews>
    <sheetView workbookViewId="0"/>
  </sheetViews>
  <sheetFormatPr defaultColWidth="8.54296875" defaultRowHeight="12.5"/>
  <cols>
    <col min="1" max="1" width="15" style="5" customWidth="1"/>
    <col min="2" max="2" width="25.453125" style="5" customWidth="1"/>
    <col min="3" max="3" width="16.90625" style="5" bestFit="1" customWidth="1"/>
    <col min="4" max="16384" width="8.54296875" style="5"/>
  </cols>
  <sheetData>
    <row r="1" spans="1:3" ht="29.9" customHeight="1">
      <c r="A1" s="7" t="s">
        <v>49</v>
      </c>
      <c r="B1" s="7" t="s">
        <v>107</v>
      </c>
      <c r="C1" s="7" t="s">
        <v>49</v>
      </c>
    </row>
    <row r="2" spans="1:3">
      <c r="A2" s="77" t="s">
        <v>307</v>
      </c>
      <c r="B2" s="78" t="s">
        <v>919</v>
      </c>
      <c r="C2" s="16" t="str">
        <f>A2&amp; " : "&amp; B2</f>
        <v>GA : Grade A</v>
      </c>
    </row>
    <row r="3" spans="1:3">
      <c r="A3" s="79" t="s">
        <v>309</v>
      </c>
      <c r="B3" s="80" t="s">
        <v>920</v>
      </c>
      <c r="C3" s="5" t="str">
        <f t="shared" ref="C3:C5" si="0">A3&amp; " : "&amp; B3</f>
        <v>GB : Grade B</v>
      </c>
    </row>
    <row r="4" spans="1:3">
      <c r="A4" s="79" t="s">
        <v>921</v>
      </c>
      <c r="B4" s="80" t="s">
        <v>922</v>
      </c>
      <c r="C4" s="5" t="str">
        <f t="shared" si="0"/>
        <v>GC : Grade C</v>
      </c>
    </row>
    <row r="5" spans="1:3">
      <c r="A5" s="79" t="s">
        <v>311</v>
      </c>
      <c r="B5" s="80" t="s">
        <v>923</v>
      </c>
      <c r="C5" s="5" t="str">
        <f t="shared" si="0"/>
        <v>GD : Grade D</v>
      </c>
    </row>
  </sheetData>
  <pageMargins left="0.7" right="0.7" top="0.75" bottom="0.75" header="0.3" footer="0.3"/>
  <pageSetup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60"/>
  <sheetViews>
    <sheetView zoomScale="115" zoomScaleNormal="115" workbookViewId="0"/>
  </sheetViews>
  <sheetFormatPr defaultRowHeight="12.5"/>
  <cols>
    <col min="1" max="1" width="13" style="10" bestFit="1" customWidth="1"/>
    <col min="2" max="2" width="17.90625" style="10" customWidth="1"/>
    <col min="3" max="3" width="25.54296875" style="10" bestFit="1" customWidth="1"/>
    <col min="4" max="4" width="15" style="10" bestFit="1" customWidth="1"/>
  </cols>
  <sheetData>
    <row r="1" spans="1:4">
      <c r="A1" s="8" t="s">
        <v>53</v>
      </c>
      <c r="B1" s="8" t="s">
        <v>924</v>
      </c>
      <c r="C1" s="9" t="s">
        <v>925</v>
      </c>
      <c r="D1" s="8" t="s">
        <v>53</v>
      </c>
    </row>
    <row r="2" spans="1:4">
      <c r="A2" s="10" t="s">
        <v>926</v>
      </c>
      <c r="B2" s="10" t="s">
        <v>927</v>
      </c>
      <c r="C2" s="10" t="s">
        <v>928</v>
      </c>
      <c r="D2" s="16" t="str">
        <f>A2&amp; " : "&amp; B2</f>
        <v>CEN : สยาม</v>
      </c>
    </row>
    <row r="3" spans="1:4">
      <c r="A3" s="10" t="s">
        <v>929</v>
      </c>
      <c r="B3" s="10" t="s">
        <v>930</v>
      </c>
      <c r="C3" s="10" t="s">
        <v>931</v>
      </c>
      <c r="D3" s="5" t="str">
        <f t="shared" ref="D3:D60" si="0">A3&amp; " : "&amp; B3</f>
        <v>E1 : ชิดลม</v>
      </c>
    </row>
    <row r="4" spans="1:4">
      <c r="A4" s="10" t="s">
        <v>932</v>
      </c>
      <c r="B4" s="10" t="s">
        <v>933</v>
      </c>
      <c r="C4" s="10" t="s">
        <v>934</v>
      </c>
      <c r="D4" s="5" t="str">
        <f t="shared" si="0"/>
        <v>E10 : บางจาก</v>
      </c>
    </row>
    <row r="5" spans="1:4">
      <c r="A5" s="10" t="s">
        <v>935</v>
      </c>
      <c r="B5" s="10" t="s">
        <v>936</v>
      </c>
      <c r="C5" s="10" t="s">
        <v>937</v>
      </c>
      <c r="D5" s="5" t="str">
        <f t="shared" si="0"/>
        <v>E11 : ปุณณวิถี</v>
      </c>
    </row>
    <row r="6" spans="1:4">
      <c r="A6" s="10" t="s">
        <v>938</v>
      </c>
      <c r="B6" s="10" t="s">
        <v>939</v>
      </c>
      <c r="C6" s="10" t="s">
        <v>940</v>
      </c>
      <c r="D6" s="5" t="str">
        <f t="shared" si="0"/>
        <v>E12 : อุดมสุข</v>
      </c>
    </row>
    <row r="7" spans="1:4">
      <c r="A7" s="10" t="s">
        <v>941</v>
      </c>
      <c r="B7" s="10" t="s">
        <v>942</v>
      </c>
      <c r="C7" s="10" t="s">
        <v>943</v>
      </c>
      <c r="D7" s="5" t="str">
        <f t="shared" si="0"/>
        <v>E13 : บางนา</v>
      </c>
    </row>
    <row r="8" spans="1:4">
      <c r="A8" s="10" t="s">
        <v>944</v>
      </c>
      <c r="B8" s="10" t="s">
        <v>945</v>
      </c>
      <c r="C8" s="10" t="s">
        <v>946</v>
      </c>
      <c r="D8" s="5" t="str">
        <f t="shared" si="0"/>
        <v>E14 : แบริ่ง</v>
      </c>
    </row>
    <row r="9" spans="1:4">
      <c r="A9" s="10" t="s">
        <v>947</v>
      </c>
      <c r="B9" s="10" t="s">
        <v>948</v>
      </c>
      <c r="C9" s="10" t="s">
        <v>949</v>
      </c>
      <c r="D9" s="5" t="str">
        <f t="shared" si="0"/>
        <v>E15 : สำโรง</v>
      </c>
    </row>
    <row r="10" spans="1:4">
      <c r="A10" s="10" t="s">
        <v>950</v>
      </c>
      <c r="B10" s="10" t="s">
        <v>951</v>
      </c>
      <c r="C10" s="10" t="s">
        <v>952</v>
      </c>
      <c r="D10" s="5" t="str">
        <f t="shared" si="0"/>
        <v>E16 : ปู่เจ้า</v>
      </c>
    </row>
    <row r="11" spans="1:4">
      <c r="A11" s="10" t="s">
        <v>953</v>
      </c>
      <c r="B11" s="10" t="s">
        <v>954</v>
      </c>
      <c r="C11" s="10" t="s">
        <v>955</v>
      </c>
      <c r="D11" s="5" t="str">
        <f t="shared" si="0"/>
        <v>E17 : ช้างเอราวัณ</v>
      </c>
    </row>
    <row r="12" spans="1:4">
      <c r="A12" s="10" t="s">
        <v>956</v>
      </c>
      <c r="B12" s="10" t="s">
        <v>957</v>
      </c>
      <c r="C12" s="10" t="s">
        <v>958</v>
      </c>
      <c r="D12" s="5" t="str">
        <f t="shared" si="0"/>
        <v>E18 : โรงเรียนนายเรือ</v>
      </c>
    </row>
    <row r="13" spans="1:4">
      <c r="A13" s="10" t="s">
        <v>959</v>
      </c>
      <c r="B13" s="10" t="s">
        <v>960</v>
      </c>
      <c r="C13" s="10" t="s">
        <v>961</v>
      </c>
      <c r="D13" s="5" t="str">
        <f t="shared" si="0"/>
        <v>E19 : ปากน้ำ</v>
      </c>
    </row>
    <row r="14" spans="1:4">
      <c r="A14" s="10" t="s">
        <v>962</v>
      </c>
      <c r="B14" s="10" t="s">
        <v>963</v>
      </c>
      <c r="C14" s="10" t="s">
        <v>964</v>
      </c>
      <c r="D14" s="5" t="str">
        <f t="shared" si="0"/>
        <v>E2 : เพลินจิต</v>
      </c>
    </row>
    <row r="15" spans="1:4">
      <c r="A15" s="10" t="s">
        <v>965</v>
      </c>
      <c r="B15" s="10" t="s">
        <v>966</v>
      </c>
      <c r="C15" s="10" t="s">
        <v>967</v>
      </c>
      <c r="D15" s="5" t="str">
        <f t="shared" si="0"/>
        <v>E20 : ศรีนครินทร์</v>
      </c>
    </row>
    <row r="16" spans="1:4">
      <c r="A16" s="10" t="s">
        <v>968</v>
      </c>
      <c r="B16" s="10" t="s">
        <v>969</v>
      </c>
      <c r="C16" s="10" t="s">
        <v>970</v>
      </c>
      <c r="D16" s="5" t="str">
        <f t="shared" si="0"/>
        <v>E21 : แพรกษา</v>
      </c>
    </row>
    <row r="17" spans="1:4">
      <c r="A17" s="10" t="s">
        <v>971</v>
      </c>
      <c r="B17" s="10" t="s">
        <v>972</v>
      </c>
      <c r="C17" s="10" t="s">
        <v>973</v>
      </c>
      <c r="D17" s="5" t="str">
        <f t="shared" si="0"/>
        <v>E22 : สายลวด</v>
      </c>
    </row>
    <row r="18" spans="1:4">
      <c r="A18" s="10" t="s">
        <v>974</v>
      </c>
      <c r="B18" s="10" t="s">
        <v>975</v>
      </c>
      <c r="C18" s="10" t="s">
        <v>976</v>
      </c>
      <c r="D18" s="5" t="str">
        <f t="shared" si="0"/>
        <v>E23 : เคหะฯ</v>
      </c>
    </row>
    <row r="19" spans="1:4">
      <c r="A19" s="10" t="s">
        <v>977</v>
      </c>
      <c r="B19" s="10" t="s">
        <v>978</v>
      </c>
      <c r="C19" s="10" t="s">
        <v>979</v>
      </c>
      <c r="D19" s="5" t="str">
        <f t="shared" si="0"/>
        <v>E3 : นานา</v>
      </c>
    </row>
    <row r="20" spans="1:4">
      <c r="A20" s="10" t="s">
        <v>980</v>
      </c>
      <c r="B20" s="10" t="s">
        <v>981</v>
      </c>
      <c r="C20" s="10" t="s">
        <v>982</v>
      </c>
      <c r="D20" s="5" t="str">
        <f t="shared" si="0"/>
        <v>E4 : อโศก</v>
      </c>
    </row>
    <row r="21" spans="1:4">
      <c r="A21" s="10" t="s">
        <v>983</v>
      </c>
      <c r="B21" s="10" t="s">
        <v>984</v>
      </c>
      <c r="C21" s="10" t="s">
        <v>985</v>
      </c>
      <c r="D21" s="5" t="str">
        <f t="shared" si="0"/>
        <v>E5 : พร้อมพงษ์</v>
      </c>
    </row>
    <row r="22" spans="1:4">
      <c r="A22" s="10" t="s">
        <v>986</v>
      </c>
      <c r="B22" s="10" t="s">
        <v>987</v>
      </c>
      <c r="C22" s="10" t="s">
        <v>988</v>
      </c>
      <c r="D22" s="5" t="str">
        <f t="shared" si="0"/>
        <v>E6 : ทองหล่อ</v>
      </c>
    </row>
    <row r="23" spans="1:4">
      <c r="A23" s="10" t="s">
        <v>989</v>
      </c>
      <c r="B23" s="10" t="s">
        <v>990</v>
      </c>
      <c r="C23" s="10" t="s">
        <v>991</v>
      </c>
      <c r="D23" s="5" t="str">
        <f t="shared" si="0"/>
        <v>E7 : เอกมัย</v>
      </c>
    </row>
    <row r="24" spans="1:4">
      <c r="A24" s="10" t="s">
        <v>992</v>
      </c>
      <c r="B24" s="10" t="s">
        <v>993</v>
      </c>
      <c r="C24" s="10" t="s">
        <v>994</v>
      </c>
      <c r="D24" s="5" t="str">
        <f t="shared" si="0"/>
        <v>E8 : พระโขนง</v>
      </c>
    </row>
    <row r="25" spans="1:4">
      <c r="A25" s="10" t="s">
        <v>995</v>
      </c>
      <c r="B25" s="10" t="s">
        <v>996</v>
      </c>
      <c r="C25" s="10" t="s">
        <v>997</v>
      </c>
      <c r="D25" s="5" t="str">
        <f t="shared" si="0"/>
        <v>E9 : อ่อนนุช</v>
      </c>
    </row>
    <row r="26" spans="1:4">
      <c r="A26" s="10" t="s">
        <v>998</v>
      </c>
      <c r="B26" s="10" t="s">
        <v>999</v>
      </c>
      <c r="C26" s="10" t="s">
        <v>1000</v>
      </c>
      <c r="D26" s="5" t="str">
        <f t="shared" si="0"/>
        <v>N1 : ราชเทวี</v>
      </c>
    </row>
    <row r="27" spans="1:4">
      <c r="A27" s="10" t="s">
        <v>1001</v>
      </c>
      <c r="B27" s="10" t="s">
        <v>1002</v>
      </c>
      <c r="C27" s="10" t="s">
        <v>1003</v>
      </c>
      <c r="D27" s="5" t="str">
        <f t="shared" si="0"/>
        <v>N10 : พหลโยธิน 24</v>
      </c>
    </row>
    <row r="28" spans="1:4">
      <c r="A28" s="10" t="s">
        <v>1004</v>
      </c>
      <c r="B28" s="10" t="s">
        <v>1005</v>
      </c>
      <c r="C28" s="10" t="s">
        <v>1006</v>
      </c>
      <c r="D28" s="5" t="str">
        <f t="shared" si="0"/>
        <v>N11 : รัชโยธิน</v>
      </c>
    </row>
    <row r="29" spans="1:4">
      <c r="A29" s="10" t="s">
        <v>1007</v>
      </c>
      <c r="B29" s="10" t="s">
        <v>1008</v>
      </c>
      <c r="C29" s="10" t="s">
        <v>1009</v>
      </c>
      <c r="D29" s="5" t="str">
        <f t="shared" si="0"/>
        <v>N12 : เสนานิคม</v>
      </c>
    </row>
    <row r="30" spans="1:4">
      <c r="A30" s="10" t="s">
        <v>1010</v>
      </c>
      <c r="B30" s="10" t="s">
        <v>1011</v>
      </c>
      <c r="C30" s="10" t="s">
        <v>1012</v>
      </c>
      <c r="D30" s="5" t="str">
        <f t="shared" si="0"/>
        <v>N13 : มหาวิทยาลัยเกษตรศาสตร์</v>
      </c>
    </row>
    <row r="31" spans="1:4">
      <c r="A31" s="10" t="s">
        <v>1013</v>
      </c>
      <c r="B31" s="10" t="s">
        <v>1014</v>
      </c>
      <c r="C31" s="10" t="s">
        <v>1015</v>
      </c>
      <c r="D31" s="5" t="str">
        <f t="shared" si="0"/>
        <v>N14 : กรมป่าไม้</v>
      </c>
    </row>
    <row r="32" spans="1:4">
      <c r="A32" s="10" t="s">
        <v>1016</v>
      </c>
      <c r="B32" s="10" t="s">
        <v>1017</v>
      </c>
      <c r="C32" s="10" t="s">
        <v>1018</v>
      </c>
      <c r="D32" s="5" t="str">
        <f t="shared" si="0"/>
        <v>N15 : บางบัว</v>
      </c>
    </row>
    <row r="33" spans="1:4">
      <c r="A33" s="10" t="s">
        <v>1019</v>
      </c>
      <c r="B33" s="10" t="s">
        <v>1020</v>
      </c>
      <c r="C33" s="10" t="s">
        <v>1021</v>
      </c>
      <c r="D33" s="5" t="str">
        <f t="shared" si="0"/>
        <v>N16 : กรมทหารราบที่ 11</v>
      </c>
    </row>
    <row r="34" spans="1:4">
      <c r="A34" s="10" t="s">
        <v>1022</v>
      </c>
      <c r="B34" s="10" t="s">
        <v>1023</v>
      </c>
      <c r="C34" s="10" t="s">
        <v>1024</v>
      </c>
      <c r="D34" s="5" t="str">
        <f t="shared" si="0"/>
        <v>N17 : วัดพระศรีมหาธาตุ</v>
      </c>
    </row>
    <row r="35" spans="1:4">
      <c r="A35" s="10" t="s">
        <v>1025</v>
      </c>
      <c r="B35" s="10" t="s">
        <v>1026</v>
      </c>
      <c r="C35" s="10" t="s">
        <v>1003</v>
      </c>
      <c r="D35" s="5" t="str">
        <f t="shared" si="0"/>
        <v>N18 : พหลโยธิน 59</v>
      </c>
    </row>
    <row r="36" spans="1:4">
      <c r="A36" s="10" t="s">
        <v>1027</v>
      </c>
      <c r="B36" s="10" t="s">
        <v>1028</v>
      </c>
      <c r="C36" s="10" t="s">
        <v>1029</v>
      </c>
      <c r="D36" s="5" t="str">
        <f t="shared" si="0"/>
        <v>N19 : สายหยุด</v>
      </c>
    </row>
    <row r="37" spans="1:4">
      <c r="A37" s="10" t="s">
        <v>1030</v>
      </c>
      <c r="B37" s="10" t="s">
        <v>1031</v>
      </c>
      <c r="C37" s="10" t="s">
        <v>1032</v>
      </c>
      <c r="D37" s="5" t="str">
        <f t="shared" si="0"/>
        <v>N2 : พญาไท</v>
      </c>
    </row>
    <row r="38" spans="1:4">
      <c r="A38" s="10" t="s">
        <v>1033</v>
      </c>
      <c r="B38" s="10" t="s">
        <v>1034</v>
      </c>
      <c r="C38" s="10" t="s">
        <v>1035</v>
      </c>
      <c r="D38" s="5" t="str">
        <f t="shared" si="0"/>
        <v>N20 : สะพานใหม่</v>
      </c>
    </row>
    <row r="39" spans="1:4">
      <c r="A39" s="10" t="s">
        <v>1036</v>
      </c>
      <c r="B39" s="10" t="s">
        <v>1037</v>
      </c>
      <c r="C39" s="10" t="s">
        <v>1038</v>
      </c>
      <c r="D39" s="5" t="str">
        <f t="shared" si="0"/>
        <v>N21 : โรงพยาบาลภูมิพลอดุลยเดช</v>
      </c>
    </row>
    <row r="40" spans="1:4">
      <c r="A40" s="10" t="s">
        <v>1039</v>
      </c>
      <c r="B40" s="10" t="s">
        <v>1040</v>
      </c>
      <c r="C40" s="10" t="s">
        <v>1041</v>
      </c>
      <c r="D40" s="5" t="str">
        <f t="shared" si="0"/>
        <v>N22 : พิพิธภัณฑ์กองทัพอากาศ</v>
      </c>
    </row>
    <row r="41" spans="1:4">
      <c r="A41" s="10" t="s">
        <v>1042</v>
      </c>
      <c r="B41" s="10" t="s">
        <v>1043</v>
      </c>
      <c r="C41" s="10" t="s">
        <v>1044</v>
      </c>
      <c r="D41" s="5" t="str">
        <f t="shared" si="0"/>
        <v>N23 : แยก คปอ.</v>
      </c>
    </row>
    <row r="42" spans="1:4">
      <c r="A42" s="10" t="s">
        <v>1045</v>
      </c>
      <c r="B42" s="10" t="s">
        <v>1046</v>
      </c>
      <c r="C42" s="10" t="s">
        <v>1047</v>
      </c>
      <c r="D42" s="5" t="str">
        <f t="shared" si="0"/>
        <v>N24 : คูตร</v>
      </c>
    </row>
    <row r="43" spans="1:4">
      <c r="A43" s="10" t="s">
        <v>1048</v>
      </c>
      <c r="B43" s="10" t="s">
        <v>1049</v>
      </c>
      <c r="C43" s="10" t="s">
        <v>1050</v>
      </c>
      <c r="D43" s="5" t="str">
        <f t="shared" si="0"/>
        <v>N3 : อนุสาวรีย์ชัยสมอรภูมิ</v>
      </c>
    </row>
    <row r="44" spans="1:4">
      <c r="A44" s="10" t="s">
        <v>1051</v>
      </c>
      <c r="B44" s="10" t="s">
        <v>1052</v>
      </c>
      <c r="C44" s="10" t="s">
        <v>1053</v>
      </c>
      <c r="D44" s="5" t="str">
        <f t="shared" si="0"/>
        <v>N4 : สนามเป้า</v>
      </c>
    </row>
    <row r="45" spans="1:4">
      <c r="A45" s="10" t="s">
        <v>1054</v>
      </c>
      <c r="B45" s="10" t="s">
        <v>1055</v>
      </c>
      <c r="C45" s="10" t="s">
        <v>1056</v>
      </c>
      <c r="D45" s="5" t="str">
        <f t="shared" si="0"/>
        <v>N5 : อารีย์</v>
      </c>
    </row>
    <row r="46" spans="1:4">
      <c r="A46" s="10" t="s">
        <v>1057</v>
      </c>
      <c r="B46" s="10" t="s">
        <v>1058</v>
      </c>
      <c r="C46" s="10" t="s">
        <v>1059</v>
      </c>
      <c r="D46" s="5" t="str">
        <f t="shared" si="0"/>
        <v>N7 : สะพานควาย</v>
      </c>
    </row>
    <row r="47" spans="1:4">
      <c r="A47" s="10" t="s">
        <v>1060</v>
      </c>
      <c r="B47" s="10" t="s">
        <v>1061</v>
      </c>
      <c r="C47" s="10" t="s">
        <v>1062</v>
      </c>
      <c r="D47" s="5" t="str">
        <f t="shared" si="0"/>
        <v>N8 : หมอชิต</v>
      </c>
    </row>
    <row r="48" spans="1:4">
      <c r="A48" s="10" t="s">
        <v>1063</v>
      </c>
      <c r="B48" s="10" t="s">
        <v>1064</v>
      </c>
      <c r="C48" s="10" t="s">
        <v>1065</v>
      </c>
      <c r="D48" s="5" t="str">
        <f t="shared" si="0"/>
        <v>N9 : ห้าแยกลาดพร้าว</v>
      </c>
    </row>
    <row r="49" spans="1:4">
      <c r="A49" s="10" t="s">
        <v>1066</v>
      </c>
      <c r="B49" s="10" t="s">
        <v>1067</v>
      </c>
      <c r="C49" s="10" t="s">
        <v>1068</v>
      </c>
      <c r="D49" s="5" t="str">
        <f t="shared" si="0"/>
        <v>S1 : ราชดำริ</v>
      </c>
    </row>
    <row r="50" spans="1:4">
      <c r="A50" s="10" t="s">
        <v>1069</v>
      </c>
      <c r="B50" s="10" t="s">
        <v>1070</v>
      </c>
      <c r="C50" s="10" t="s">
        <v>1071</v>
      </c>
      <c r="D50" s="5" t="str">
        <f t="shared" si="0"/>
        <v>S10 : ตลาดพลู</v>
      </c>
    </row>
    <row r="51" spans="1:4">
      <c r="A51" s="10" t="s">
        <v>1072</v>
      </c>
      <c r="B51" s="10" t="s">
        <v>1073</v>
      </c>
      <c r="C51" s="10" t="s">
        <v>1074</v>
      </c>
      <c r="D51" s="5" t="str">
        <f t="shared" si="0"/>
        <v>S11 : วุฒากาศ</v>
      </c>
    </row>
    <row r="52" spans="1:4">
      <c r="A52" s="10" t="s">
        <v>1075</v>
      </c>
      <c r="B52" s="10" t="s">
        <v>1076</v>
      </c>
      <c r="C52" s="10" t="s">
        <v>1077</v>
      </c>
      <c r="D52" s="5" t="str">
        <f t="shared" si="0"/>
        <v>S12 : บางหว้า</v>
      </c>
    </row>
    <row r="53" spans="1:4">
      <c r="A53" s="10" t="s">
        <v>1078</v>
      </c>
      <c r="B53" s="10" t="s">
        <v>1079</v>
      </c>
      <c r="C53" s="10" t="s">
        <v>1080</v>
      </c>
      <c r="D53" s="5" t="str">
        <f t="shared" si="0"/>
        <v>S2 : ศาลาแดง</v>
      </c>
    </row>
    <row r="54" spans="1:4">
      <c r="A54" s="10" t="s">
        <v>1081</v>
      </c>
      <c r="B54" s="10" t="s">
        <v>1082</v>
      </c>
      <c r="C54" s="10" t="s">
        <v>1083</v>
      </c>
      <c r="D54" s="5" t="str">
        <f t="shared" si="0"/>
        <v>S3 : ช่องนนทรี</v>
      </c>
    </row>
    <row r="55" spans="1:4">
      <c r="A55" s="10" t="s">
        <v>1084</v>
      </c>
      <c r="B55" s="10" t="s">
        <v>1085</v>
      </c>
      <c r="C55" s="10" t="s">
        <v>1086</v>
      </c>
      <c r="D55" s="5" t="str">
        <f t="shared" si="0"/>
        <v>S5 : สุรศักดิ์</v>
      </c>
    </row>
    <row r="56" spans="1:4">
      <c r="A56" s="10" t="s">
        <v>1087</v>
      </c>
      <c r="B56" s="10" t="s">
        <v>1088</v>
      </c>
      <c r="C56" s="10" t="s">
        <v>1089</v>
      </c>
      <c r="D56" s="5" t="str">
        <f t="shared" si="0"/>
        <v>S6 : สะพานตากสิน</v>
      </c>
    </row>
    <row r="57" spans="1:4">
      <c r="A57" s="10" t="s">
        <v>1090</v>
      </c>
      <c r="B57" s="10" t="s">
        <v>1091</v>
      </c>
      <c r="C57" s="10" t="s">
        <v>1092</v>
      </c>
      <c r="D57" s="5" t="str">
        <f t="shared" si="0"/>
        <v>S7 : กรุงธนบุรี</v>
      </c>
    </row>
    <row r="58" spans="1:4">
      <c r="A58" s="10" t="s">
        <v>1093</v>
      </c>
      <c r="B58" s="10" t="s">
        <v>1094</v>
      </c>
      <c r="C58" s="10" t="s">
        <v>1095</v>
      </c>
      <c r="D58" s="5" t="str">
        <f t="shared" si="0"/>
        <v>S8 : วงเวียนใหญ่</v>
      </c>
    </row>
    <row r="59" spans="1:4">
      <c r="A59" s="10" t="s">
        <v>1096</v>
      </c>
      <c r="B59" s="10" t="s">
        <v>1097</v>
      </c>
      <c r="C59" s="10" t="s">
        <v>1098</v>
      </c>
      <c r="D59" s="5" t="str">
        <f t="shared" si="0"/>
        <v>S9 : โพธิ์นิมิตร</v>
      </c>
    </row>
    <row r="60" spans="1:4">
      <c r="A60" s="10" t="s">
        <v>1099</v>
      </c>
      <c r="B60" s="10" t="s">
        <v>1100</v>
      </c>
      <c r="C60" s="10" t="s">
        <v>1101</v>
      </c>
      <c r="D60" s="5" t="str">
        <f t="shared" si="0"/>
        <v>W1 : สนามกีฬาแห่งชาติ</v>
      </c>
    </row>
  </sheetData>
  <autoFilter ref="A1:C41" xr:uid="{00000000-0009-0000-0000-00000A000000}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82"/>
  <sheetViews>
    <sheetView workbookViewId="0"/>
  </sheetViews>
  <sheetFormatPr defaultRowHeight="12.5"/>
  <cols>
    <col min="1" max="1" width="14" style="10" bestFit="1" customWidth="1"/>
    <col min="2" max="2" width="11" style="10" bestFit="1" customWidth="1"/>
    <col min="3" max="3" width="10" style="10" bestFit="1" customWidth="1"/>
    <col min="4" max="4" width="11" style="10" bestFit="1" customWidth="1"/>
    <col min="5" max="5" width="27" style="10" bestFit="1" customWidth="1"/>
    <col min="6" max="6" width="23.54296875" bestFit="1" customWidth="1"/>
  </cols>
  <sheetData>
    <row r="1" spans="1:6" ht="25">
      <c r="A1" s="8" t="s">
        <v>15</v>
      </c>
      <c r="B1" s="9" t="s">
        <v>1102</v>
      </c>
      <c r="C1" s="8" t="s">
        <v>1103</v>
      </c>
      <c r="D1" s="8" t="s">
        <v>58</v>
      </c>
      <c r="E1" s="8" t="s">
        <v>1104</v>
      </c>
      <c r="F1" s="8" t="s">
        <v>58</v>
      </c>
    </row>
    <row r="2" spans="1:6">
      <c r="A2" s="10" t="s">
        <v>1105</v>
      </c>
      <c r="B2" s="10" t="s">
        <v>1106</v>
      </c>
      <c r="C2" s="10" t="s">
        <v>1107</v>
      </c>
      <c r="D2" s="10" t="s">
        <v>1108</v>
      </c>
      <c r="E2" s="10" t="s">
        <v>1109</v>
      </c>
      <c r="F2" t="str">
        <f>D2&amp;"-"&amp;E2</f>
        <v>1-Resturant</v>
      </c>
    </row>
    <row r="3" spans="1:6">
      <c r="A3" s="10" t="s">
        <v>1105</v>
      </c>
      <c r="B3" s="10" t="s">
        <v>1106</v>
      </c>
      <c r="C3" s="10" t="s">
        <v>1107</v>
      </c>
      <c r="D3" s="10" t="s">
        <v>1110</v>
      </c>
      <c r="E3" s="10" t="s">
        <v>1111</v>
      </c>
      <c r="F3" t="str">
        <f t="shared" ref="F3:F66" si="0">D3&amp;"-"&amp;E3</f>
        <v>10-1 Bed - G1</v>
      </c>
    </row>
    <row r="4" spans="1:6">
      <c r="A4" s="10" t="s">
        <v>1105</v>
      </c>
      <c r="B4" s="10" t="s">
        <v>1106</v>
      </c>
      <c r="C4" s="10" t="s">
        <v>1107</v>
      </c>
      <c r="D4" s="10" t="s">
        <v>1112</v>
      </c>
      <c r="E4" s="10" t="s">
        <v>1113</v>
      </c>
      <c r="F4" t="str">
        <f t="shared" si="0"/>
        <v>11-1 Bed - B1</v>
      </c>
    </row>
    <row r="5" spans="1:6">
      <c r="A5" s="10" t="s">
        <v>1105</v>
      </c>
      <c r="B5" s="10" t="s">
        <v>1106</v>
      </c>
      <c r="C5" s="10" t="s">
        <v>1107</v>
      </c>
      <c r="D5" s="10" t="s">
        <v>1114</v>
      </c>
      <c r="E5" s="10" t="s">
        <v>1115</v>
      </c>
      <c r="F5" t="str">
        <f t="shared" si="0"/>
        <v>12-1 Bed - C1</v>
      </c>
    </row>
    <row r="6" spans="1:6">
      <c r="A6" s="10" t="s">
        <v>1105</v>
      </c>
      <c r="B6" s="10" t="s">
        <v>1106</v>
      </c>
      <c r="C6" s="10" t="s">
        <v>1107</v>
      </c>
      <c r="D6" s="10" t="s">
        <v>1116</v>
      </c>
      <c r="E6" s="10" t="s">
        <v>1117</v>
      </c>
      <c r="F6" t="str">
        <f t="shared" si="0"/>
        <v>13-1 Bed - E1</v>
      </c>
    </row>
    <row r="7" spans="1:6">
      <c r="A7" s="10" t="s">
        <v>1105</v>
      </c>
      <c r="B7" s="10" t="s">
        <v>1106</v>
      </c>
      <c r="C7" s="10" t="s">
        <v>1107</v>
      </c>
      <c r="D7" s="10" t="s">
        <v>1118</v>
      </c>
      <c r="E7" s="10" t="s">
        <v>1119</v>
      </c>
      <c r="F7" t="str">
        <f t="shared" si="0"/>
        <v>14-1 Bed - F1</v>
      </c>
    </row>
    <row r="8" spans="1:6">
      <c r="A8" s="10" t="s">
        <v>1105</v>
      </c>
      <c r="B8" s="10" t="s">
        <v>1106</v>
      </c>
      <c r="C8" s="10" t="s">
        <v>1107</v>
      </c>
      <c r="D8" s="10" t="s">
        <v>1120</v>
      </c>
      <c r="E8" s="10" t="s">
        <v>1121</v>
      </c>
      <c r="F8" t="str">
        <f t="shared" si="0"/>
        <v>15-1 Bed - J</v>
      </c>
    </row>
    <row r="9" spans="1:6">
      <c r="A9" s="10" t="s">
        <v>1105</v>
      </c>
      <c r="B9" s="10" t="s">
        <v>1106</v>
      </c>
      <c r="C9" s="10" t="s">
        <v>1107</v>
      </c>
      <c r="D9" s="10" t="s">
        <v>1122</v>
      </c>
      <c r="E9" s="10" t="s">
        <v>1123</v>
      </c>
      <c r="F9" t="str">
        <f t="shared" si="0"/>
        <v>16-1 Bed - F2</v>
      </c>
    </row>
    <row r="10" spans="1:6">
      <c r="A10" s="10" t="s">
        <v>1105</v>
      </c>
      <c r="B10" s="10" t="s">
        <v>1106</v>
      </c>
      <c r="C10" s="10" t="s">
        <v>1107</v>
      </c>
      <c r="D10" s="10" t="s">
        <v>1124</v>
      </c>
      <c r="E10" s="10" t="s">
        <v>1125</v>
      </c>
      <c r="F10" t="str">
        <f t="shared" si="0"/>
        <v>17-1 Bed - E2</v>
      </c>
    </row>
    <row r="11" spans="1:6">
      <c r="A11" s="10" t="s">
        <v>1105</v>
      </c>
      <c r="B11" s="10" t="s">
        <v>1106</v>
      </c>
      <c r="C11" s="10" t="s">
        <v>1107</v>
      </c>
      <c r="D11" s="10" t="s">
        <v>1126</v>
      </c>
      <c r="E11" s="10" t="s">
        <v>1127</v>
      </c>
      <c r="F11" t="str">
        <f t="shared" si="0"/>
        <v>18-1 Bed - C2</v>
      </c>
    </row>
    <row r="12" spans="1:6">
      <c r="A12" s="10" t="s">
        <v>1105</v>
      </c>
      <c r="B12" s="10" t="s">
        <v>1106</v>
      </c>
      <c r="C12" s="10" t="s">
        <v>1107</v>
      </c>
      <c r="D12" s="10" t="s">
        <v>1128</v>
      </c>
      <c r="E12" s="10" t="s">
        <v>1129</v>
      </c>
      <c r="F12" t="str">
        <f t="shared" si="0"/>
        <v>19-1 Bed - B2</v>
      </c>
    </row>
    <row r="13" spans="1:6">
      <c r="A13" s="10" t="s">
        <v>1105</v>
      </c>
      <c r="B13" s="10" t="s">
        <v>1106</v>
      </c>
      <c r="C13" s="10" t="s">
        <v>1107</v>
      </c>
      <c r="D13" s="10" t="s">
        <v>1130</v>
      </c>
      <c r="E13" s="10" t="s">
        <v>1131</v>
      </c>
      <c r="F13" t="str">
        <f t="shared" si="0"/>
        <v>2-Retail - A</v>
      </c>
    </row>
    <row r="14" spans="1:6">
      <c r="A14" s="10" t="s">
        <v>1105</v>
      </c>
      <c r="B14" s="10" t="s">
        <v>1106</v>
      </c>
      <c r="C14" s="10" t="s">
        <v>1107</v>
      </c>
      <c r="D14" s="10" t="s">
        <v>1132</v>
      </c>
      <c r="E14" s="10" t="s">
        <v>1133</v>
      </c>
      <c r="F14" t="str">
        <f t="shared" si="0"/>
        <v>20-1 Bed - G2</v>
      </c>
    </row>
    <row r="15" spans="1:6">
      <c r="A15" s="10" t="s">
        <v>1105</v>
      </c>
      <c r="B15" s="10" t="s">
        <v>1106</v>
      </c>
      <c r="C15" s="10" t="s">
        <v>1107</v>
      </c>
      <c r="D15" s="10" t="s">
        <v>1134</v>
      </c>
      <c r="E15" s="10" t="s">
        <v>1135</v>
      </c>
      <c r="F15" t="str">
        <f t="shared" si="0"/>
        <v>21-1 Bed - H2</v>
      </c>
    </row>
    <row r="16" spans="1:6">
      <c r="A16" s="10" t="s">
        <v>1105</v>
      </c>
      <c r="B16" s="10" t="s">
        <v>1106</v>
      </c>
      <c r="C16" s="10" t="s">
        <v>1107</v>
      </c>
      <c r="D16" s="10" t="s">
        <v>1136</v>
      </c>
      <c r="E16" s="10" t="s">
        <v>1137</v>
      </c>
      <c r="F16" t="str">
        <f t="shared" si="0"/>
        <v>22-1 Bed - I</v>
      </c>
    </row>
    <row r="17" spans="1:6">
      <c r="A17" s="10" t="s">
        <v>1105</v>
      </c>
      <c r="B17" s="10" t="s">
        <v>1106</v>
      </c>
      <c r="C17" s="10" t="s">
        <v>1107</v>
      </c>
      <c r="D17" s="10" t="s">
        <v>1138</v>
      </c>
      <c r="E17" s="10" t="s">
        <v>1139</v>
      </c>
      <c r="F17" t="str">
        <f t="shared" si="0"/>
        <v>23-2 Bed - A1</v>
      </c>
    </row>
    <row r="18" spans="1:6">
      <c r="A18" s="10" t="s">
        <v>1105</v>
      </c>
      <c r="B18" s="10" t="s">
        <v>1106</v>
      </c>
      <c r="C18" s="10" t="s">
        <v>1107</v>
      </c>
      <c r="D18" s="10" t="s">
        <v>1140</v>
      </c>
      <c r="E18" s="10" t="s">
        <v>1141</v>
      </c>
      <c r="F18" t="str">
        <f t="shared" si="0"/>
        <v>24-2 Bed - D1</v>
      </c>
    </row>
    <row r="19" spans="1:6">
      <c r="A19" s="10" t="s">
        <v>1105</v>
      </c>
      <c r="B19" s="10" t="s">
        <v>1106</v>
      </c>
      <c r="C19" s="10" t="s">
        <v>1107</v>
      </c>
      <c r="D19" s="10" t="s">
        <v>1142</v>
      </c>
      <c r="E19" s="10" t="s">
        <v>1143</v>
      </c>
      <c r="F19" t="str">
        <f t="shared" si="0"/>
        <v>25-2 Bed - D2</v>
      </c>
    </row>
    <row r="20" spans="1:6">
      <c r="A20" s="10" t="s">
        <v>1105</v>
      </c>
      <c r="B20" s="10" t="s">
        <v>1106</v>
      </c>
      <c r="C20" s="10" t="s">
        <v>1107</v>
      </c>
      <c r="D20" s="10" t="s">
        <v>1144</v>
      </c>
      <c r="E20" s="10" t="s">
        <v>1145</v>
      </c>
      <c r="F20" t="str">
        <f t="shared" si="0"/>
        <v>26-2 Bed - A2</v>
      </c>
    </row>
    <row r="21" spans="1:6">
      <c r="A21" s="10" t="s">
        <v>1105</v>
      </c>
      <c r="B21" s="10" t="s">
        <v>1106</v>
      </c>
      <c r="C21" s="10" t="s">
        <v>1107</v>
      </c>
      <c r="D21" s="10" t="s">
        <v>1146</v>
      </c>
      <c r="E21" s="10" t="s">
        <v>1147</v>
      </c>
      <c r="F21" t="str">
        <f t="shared" si="0"/>
        <v>27-3 Bed/Duplex - K1</v>
      </c>
    </row>
    <row r="22" spans="1:6">
      <c r="A22" s="10" t="s">
        <v>1105</v>
      </c>
      <c r="B22" s="10" t="s">
        <v>1106</v>
      </c>
      <c r="C22" s="10" t="s">
        <v>1107</v>
      </c>
      <c r="D22" s="10" t="s">
        <v>1148</v>
      </c>
      <c r="E22" s="10" t="s">
        <v>1149</v>
      </c>
      <c r="F22" t="str">
        <f t="shared" si="0"/>
        <v>28-3 Bed/Duplex - L1</v>
      </c>
    </row>
    <row r="23" spans="1:6">
      <c r="A23" s="10" t="s">
        <v>1105</v>
      </c>
      <c r="B23" s="10" t="s">
        <v>1106</v>
      </c>
      <c r="C23" s="10" t="s">
        <v>1107</v>
      </c>
      <c r="D23" s="10" t="s">
        <v>1150</v>
      </c>
      <c r="E23" s="10" t="s">
        <v>1151</v>
      </c>
      <c r="F23" t="str">
        <f t="shared" si="0"/>
        <v>29-3 Bed/Duplex - L2</v>
      </c>
    </row>
    <row r="24" spans="1:6">
      <c r="A24" s="10" t="s">
        <v>1105</v>
      </c>
      <c r="B24" s="10" t="s">
        <v>1106</v>
      </c>
      <c r="C24" s="10" t="s">
        <v>1107</v>
      </c>
      <c r="D24" s="10" t="s">
        <v>1152</v>
      </c>
      <c r="E24" s="10" t="s">
        <v>1153</v>
      </c>
      <c r="F24" t="str">
        <f t="shared" si="0"/>
        <v>3-Retail - B</v>
      </c>
    </row>
    <row r="25" spans="1:6">
      <c r="A25" s="10" t="s">
        <v>1105</v>
      </c>
      <c r="B25" s="10" t="s">
        <v>1106</v>
      </c>
      <c r="C25" s="10" t="s">
        <v>1107</v>
      </c>
      <c r="D25" s="10" t="s">
        <v>1154</v>
      </c>
      <c r="E25" s="10" t="s">
        <v>1155</v>
      </c>
      <c r="F25" t="str">
        <f t="shared" si="0"/>
        <v>30-3 Bed/Duplex - K2</v>
      </c>
    </row>
    <row r="26" spans="1:6">
      <c r="A26" s="10" t="s">
        <v>1105</v>
      </c>
      <c r="B26" s="10" t="s">
        <v>1106</v>
      </c>
      <c r="C26" s="10" t="s">
        <v>1107</v>
      </c>
      <c r="D26" s="10" t="s">
        <v>1156</v>
      </c>
      <c r="E26" s="10" t="s">
        <v>1157</v>
      </c>
      <c r="F26" t="str">
        <f t="shared" si="0"/>
        <v>31-4 Bed/Duplex - N1</v>
      </c>
    </row>
    <row r="27" spans="1:6">
      <c r="A27" s="10" t="s">
        <v>1105</v>
      </c>
      <c r="B27" s="10" t="s">
        <v>1106</v>
      </c>
      <c r="C27" s="10" t="s">
        <v>1107</v>
      </c>
      <c r="D27" s="10" t="s">
        <v>1158</v>
      </c>
      <c r="E27" s="10" t="s">
        <v>1159</v>
      </c>
      <c r="F27" t="str">
        <f t="shared" si="0"/>
        <v>32-4 Bed/Duplex - M1</v>
      </c>
    </row>
    <row r="28" spans="1:6">
      <c r="A28" s="10" t="s">
        <v>1105</v>
      </c>
      <c r="B28" s="10" t="s">
        <v>1106</v>
      </c>
      <c r="C28" s="10" t="s">
        <v>1107</v>
      </c>
      <c r="D28" s="10" t="s">
        <v>1160</v>
      </c>
      <c r="E28" s="10" t="s">
        <v>1161</v>
      </c>
      <c r="F28" t="str">
        <f t="shared" si="0"/>
        <v>33-4 Bed/Duplex - O1</v>
      </c>
    </row>
    <row r="29" spans="1:6">
      <c r="A29" s="10" t="s">
        <v>1105</v>
      </c>
      <c r="B29" s="10" t="s">
        <v>1106</v>
      </c>
      <c r="C29" s="10" t="s">
        <v>1107</v>
      </c>
      <c r="D29" s="10" t="s">
        <v>1162</v>
      </c>
      <c r="E29" s="10" t="s">
        <v>1163</v>
      </c>
      <c r="F29" t="str">
        <f t="shared" si="0"/>
        <v>34-4 Bed/Duplex - O2</v>
      </c>
    </row>
    <row r="30" spans="1:6">
      <c r="A30" s="10" t="s">
        <v>1105</v>
      </c>
      <c r="B30" s="10" t="s">
        <v>1106</v>
      </c>
      <c r="C30" s="10" t="s">
        <v>1107</v>
      </c>
      <c r="D30" s="10" t="s">
        <v>1164</v>
      </c>
      <c r="E30" s="10" t="s">
        <v>1165</v>
      </c>
      <c r="F30" t="str">
        <f t="shared" si="0"/>
        <v>35-4 Bed/Duplex - M2</v>
      </c>
    </row>
    <row r="31" spans="1:6">
      <c r="A31" s="10" t="s">
        <v>1105</v>
      </c>
      <c r="B31" s="10" t="s">
        <v>1106</v>
      </c>
      <c r="C31" s="10" t="s">
        <v>1107</v>
      </c>
      <c r="D31" s="10" t="s">
        <v>1166</v>
      </c>
      <c r="E31" s="10" t="s">
        <v>1167</v>
      </c>
      <c r="F31" t="str">
        <f t="shared" si="0"/>
        <v>36-4 Bed/Duplex - N2</v>
      </c>
    </row>
    <row r="32" spans="1:6">
      <c r="A32" s="10" t="s">
        <v>1105</v>
      </c>
      <c r="B32" s="10" t="s">
        <v>1106</v>
      </c>
      <c r="C32" s="10" t="s">
        <v>1107</v>
      </c>
      <c r="D32" s="10" t="s">
        <v>1168</v>
      </c>
      <c r="E32" s="10" t="s">
        <v>1169</v>
      </c>
      <c r="F32" t="str">
        <f t="shared" si="0"/>
        <v>37-5 Exclusive - 5 Exclusive</v>
      </c>
    </row>
    <row r="33" spans="1:6">
      <c r="A33" s="10" t="s">
        <v>1105</v>
      </c>
      <c r="B33" s="10" t="s">
        <v>1106</v>
      </c>
      <c r="C33" s="10" t="s">
        <v>1107</v>
      </c>
      <c r="D33" s="10" t="s">
        <v>1170</v>
      </c>
      <c r="E33" s="10" t="s">
        <v>1171</v>
      </c>
      <c r="F33" t="str">
        <f t="shared" si="0"/>
        <v>4-Retail - C1</v>
      </c>
    </row>
    <row r="34" spans="1:6">
      <c r="A34" s="10" t="s">
        <v>1105</v>
      </c>
      <c r="B34" s="10" t="s">
        <v>1106</v>
      </c>
      <c r="C34" s="10" t="s">
        <v>1107</v>
      </c>
      <c r="D34" s="10" t="s">
        <v>1172</v>
      </c>
      <c r="E34" s="10" t="s">
        <v>1173</v>
      </c>
      <c r="F34" t="str">
        <f t="shared" si="0"/>
        <v>5-Retail - C2</v>
      </c>
    </row>
    <row r="35" spans="1:6">
      <c r="A35" s="10" t="s">
        <v>1105</v>
      </c>
      <c r="B35" s="10" t="s">
        <v>1106</v>
      </c>
      <c r="C35" s="10" t="s">
        <v>1107</v>
      </c>
      <c r="D35" s="10" t="s">
        <v>1174</v>
      </c>
      <c r="E35" s="10" t="s">
        <v>1175</v>
      </c>
      <c r="F35" t="str">
        <f t="shared" si="0"/>
        <v>6-Retail - C3</v>
      </c>
    </row>
    <row r="36" spans="1:6">
      <c r="A36" s="10" t="s">
        <v>1105</v>
      </c>
      <c r="B36" s="10" t="s">
        <v>1106</v>
      </c>
      <c r="C36" s="10" t="s">
        <v>1107</v>
      </c>
      <c r="D36" s="10" t="s">
        <v>1176</v>
      </c>
      <c r="E36" s="10" t="s">
        <v>1177</v>
      </c>
      <c r="F36" t="str">
        <f t="shared" si="0"/>
        <v>7-Retail - C4</v>
      </c>
    </row>
    <row r="37" spans="1:6">
      <c r="A37" s="10" t="s">
        <v>1105</v>
      </c>
      <c r="B37" s="10" t="s">
        <v>1106</v>
      </c>
      <c r="C37" s="10" t="s">
        <v>1107</v>
      </c>
      <c r="D37" s="10" t="s">
        <v>1178</v>
      </c>
      <c r="E37" s="10" t="s">
        <v>1179</v>
      </c>
      <c r="F37" t="str">
        <f t="shared" si="0"/>
        <v>8-Retail - D</v>
      </c>
    </row>
    <row r="38" spans="1:6">
      <c r="A38" s="10" t="s">
        <v>1105</v>
      </c>
      <c r="B38" s="10" t="s">
        <v>1106</v>
      </c>
      <c r="C38" s="10" t="s">
        <v>1107</v>
      </c>
      <c r="D38" s="10" t="s">
        <v>1180</v>
      </c>
      <c r="E38" s="10" t="s">
        <v>1181</v>
      </c>
      <c r="F38" t="str">
        <f t="shared" si="0"/>
        <v>9-1 Bed - H1</v>
      </c>
    </row>
    <row r="39" spans="1:6">
      <c r="A39" s="10" t="s">
        <v>1105</v>
      </c>
      <c r="B39" s="10" t="s">
        <v>1106</v>
      </c>
      <c r="C39" s="10" t="s">
        <v>1182</v>
      </c>
      <c r="D39" s="10" t="s">
        <v>1108</v>
      </c>
      <c r="E39" s="10" t="s">
        <v>1109</v>
      </c>
      <c r="F39" t="str">
        <f t="shared" si="0"/>
        <v>1-Resturant</v>
      </c>
    </row>
    <row r="40" spans="1:6">
      <c r="A40" s="10" t="s">
        <v>1105</v>
      </c>
      <c r="B40" s="10" t="s">
        <v>1106</v>
      </c>
      <c r="C40" s="10" t="s">
        <v>1182</v>
      </c>
      <c r="D40" s="10" t="s">
        <v>1110</v>
      </c>
      <c r="E40" s="10" t="s">
        <v>1183</v>
      </c>
      <c r="F40" t="str">
        <f t="shared" si="0"/>
        <v>10-Retail - S8</v>
      </c>
    </row>
    <row r="41" spans="1:6">
      <c r="A41" s="10" t="s">
        <v>1105</v>
      </c>
      <c r="B41" s="10" t="s">
        <v>1106</v>
      </c>
      <c r="C41" s="10" t="s">
        <v>1182</v>
      </c>
      <c r="D41" s="10" t="s">
        <v>1112</v>
      </c>
      <c r="E41" s="10" t="s">
        <v>1184</v>
      </c>
      <c r="F41" t="str">
        <f t="shared" si="0"/>
        <v>11-Retail - S9</v>
      </c>
    </row>
    <row r="42" spans="1:6">
      <c r="A42" s="10" t="s">
        <v>1105</v>
      </c>
      <c r="B42" s="10" t="s">
        <v>1106</v>
      </c>
      <c r="C42" s="10" t="s">
        <v>1182</v>
      </c>
      <c r="D42" s="10" t="s">
        <v>1114</v>
      </c>
      <c r="E42" s="10" t="s">
        <v>1185</v>
      </c>
      <c r="F42" t="str">
        <f t="shared" si="0"/>
        <v>12-Retail - S10</v>
      </c>
    </row>
    <row r="43" spans="1:6">
      <c r="A43" s="10" t="s">
        <v>1105</v>
      </c>
      <c r="B43" s="10" t="s">
        <v>1106</v>
      </c>
      <c r="C43" s="10" t="s">
        <v>1182</v>
      </c>
      <c r="D43" s="10" t="s">
        <v>1116</v>
      </c>
      <c r="E43" s="10" t="s">
        <v>1119</v>
      </c>
      <c r="F43" t="str">
        <f t="shared" si="0"/>
        <v>13-1 Bed - F1</v>
      </c>
    </row>
    <row r="44" spans="1:6">
      <c r="A44" s="10" t="s">
        <v>1105</v>
      </c>
      <c r="B44" s="10" t="s">
        <v>1106</v>
      </c>
      <c r="C44" s="10" t="s">
        <v>1182</v>
      </c>
      <c r="D44" s="10" t="s">
        <v>1118</v>
      </c>
      <c r="E44" s="10" t="s">
        <v>1186</v>
      </c>
      <c r="F44" t="str">
        <f t="shared" si="0"/>
        <v>14-1 Bed - F4</v>
      </c>
    </row>
    <row r="45" spans="1:6">
      <c r="A45" s="10" t="s">
        <v>1105</v>
      </c>
      <c r="B45" s="10" t="s">
        <v>1106</v>
      </c>
      <c r="C45" s="10" t="s">
        <v>1182</v>
      </c>
      <c r="D45" s="10" t="s">
        <v>1120</v>
      </c>
      <c r="E45" s="10" t="s">
        <v>1187</v>
      </c>
      <c r="F45" t="str">
        <f t="shared" si="0"/>
        <v>15-1 Bed - F5</v>
      </c>
    </row>
    <row r="46" spans="1:6">
      <c r="A46" s="10" t="s">
        <v>1105</v>
      </c>
      <c r="B46" s="10" t="s">
        <v>1106</v>
      </c>
      <c r="C46" s="10" t="s">
        <v>1182</v>
      </c>
      <c r="D46" s="10" t="s">
        <v>1122</v>
      </c>
      <c r="E46" s="10" t="s">
        <v>1188</v>
      </c>
      <c r="F46" t="str">
        <f t="shared" si="0"/>
        <v>16-1 Bed - F6</v>
      </c>
    </row>
    <row r="47" spans="1:6">
      <c r="A47" s="10" t="s">
        <v>1105</v>
      </c>
      <c r="B47" s="10" t="s">
        <v>1106</v>
      </c>
      <c r="C47" s="10" t="s">
        <v>1182</v>
      </c>
      <c r="D47" s="10" t="s">
        <v>1124</v>
      </c>
      <c r="E47" s="10" t="s">
        <v>1189</v>
      </c>
      <c r="F47" t="str">
        <f t="shared" si="0"/>
        <v>17-1 Bed - F7</v>
      </c>
    </row>
    <row r="48" spans="1:6">
      <c r="A48" s="10" t="s">
        <v>1105</v>
      </c>
      <c r="B48" s="10" t="s">
        <v>1106</v>
      </c>
      <c r="C48" s="10" t="s">
        <v>1182</v>
      </c>
      <c r="D48" s="10" t="s">
        <v>1126</v>
      </c>
      <c r="E48" s="10" t="s">
        <v>1190</v>
      </c>
      <c r="F48" t="str">
        <f t="shared" si="0"/>
        <v>18-1 Bed - F8</v>
      </c>
    </row>
    <row r="49" spans="1:6">
      <c r="A49" s="10" t="s">
        <v>1105</v>
      </c>
      <c r="B49" s="10" t="s">
        <v>1106</v>
      </c>
      <c r="C49" s="10" t="s">
        <v>1182</v>
      </c>
      <c r="D49" s="10" t="s">
        <v>1128</v>
      </c>
      <c r="E49" s="10" t="s">
        <v>1191</v>
      </c>
      <c r="F49" t="str">
        <f t="shared" si="0"/>
        <v>19-1 Bed - F3</v>
      </c>
    </row>
    <row r="50" spans="1:6">
      <c r="A50" s="10" t="s">
        <v>1105</v>
      </c>
      <c r="B50" s="10" t="s">
        <v>1106</v>
      </c>
      <c r="C50" s="10" t="s">
        <v>1182</v>
      </c>
      <c r="D50" s="10" t="s">
        <v>1130</v>
      </c>
      <c r="E50" s="10" t="s">
        <v>1109</v>
      </c>
      <c r="F50" t="str">
        <f t="shared" si="0"/>
        <v>2-Resturant</v>
      </c>
    </row>
    <row r="51" spans="1:6">
      <c r="A51" s="10" t="s">
        <v>1105</v>
      </c>
      <c r="B51" s="10" t="s">
        <v>1106</v>
      </c>
      <c r="C51" s="10" t="s">
        <v>1182</v>
      </c>
      <c r="D51" s="10" t="s">
        <v>1132</v>
      </c>
      <c r="E51" s="10" t="s">
        <v>1123</v>
      </c>
      <c r="F51" t="str">
        <f t="shared" si="0"/>
        <v>20-1 Bed - F2</v>
      </c>
    </row>
    <row r="52" spans="1:6">
      <c r="A52" s="10" t="s">
        <v>1105</v>
      </c>
      <c r="B52" s="10" t="s">
        <v>1106</v>
      </c>
      <c r="C52" s="10" t="s">
        <v>1182</v>
      </c>
      <c r="D52" s="10" t="s">
        <v>1134</v>
      </c>
      <c r="E52" s="10" t="s">
        <v>1192</v>
      </c>
      <c r="F52" t="str">
        <f t="shared" si="0"/>
        <v>21-1 Bed - D5</v>
      </c>
    </row>
    <row r="53" spans="1:6">
      <c r="A53" s="10" t="s">
        <v>1105</v>
      </c>
      <c r="B53" s="10" t="s">
        <v>1106</v>
      </c>
      <c r="C53" s="10" t="s">
        <v>1182</v>
      </c>
      <c r="D53" s="10" t="s">
        <v>1136</v>
      </c>
      <c r="E53" s="10" t="s">
        <v>1193</v>
      </c>
      <c r="F53" t="str">
        <f t="shared" si="0"/>
        <v>22-1 Bed - D6</v>
      </c>
    </row>
    <row r="54" spans="1:6">
      <c r="A54" s="10" t="s">
        <v>1105</v>
      </c>
      <c r="B54" s="10" t="s">
        <v>1106</v>
      </c>
      <c r="C54" s="10" t="s">
        <v>1182</v>
      </c>
      <c r="D54" s="10" t="s">
        <v>1138</v>
      </c>
      <c r="E54" s="10" t="s">
        <v>1125</v>
      </c>
      <c r="F54" t="str">
        <f t="shared" si="0"/>
        <v>23-1 Bed - E2</v>
      </c>
    </row>
    <row r="55" spans="1:6">
      <c r="A55" s="10" t="s">
        <v>1105</v>
      </c>
      <c r="B55" s="10" t="s">
        <v>1106</v>
      </c>
      <c r="C55" s="10" t="s">
        <v>1182</v>
      </c>
      <c r="D55" s="10" t="s">
        <v>1140</v>
      </c>
      <c r="E55" s="10" t="s">
        <v>1194</v>
      </c>
      <c r="F55" t="str">
        <f t="shared" si="0"/>
        <v>24-1 Bed - D7</v>
      </c>
    </row>
    <row r="56" spans="1:6">
      <c r="A56" s="10" t="s">
        <v>1105</v>
      </c>
      <c r="B56" s="10" t="s">
        <v>1106</v>
      </c>
      <c r="C56" s="10" t="s">
        <v>1182</v>
      </c>
      <c r="D56" s="10" t="s">
        <v>1142</v>
      </c>
      <c r="E56" s="10" t="s">
        <v>1195</v>
      </c>
      <c r="F56" t="str">
        <f t="shared" si="0"/>
        <v>25-1 Bed - D8</v>
      </c>
    </row>
    <row r="57" spans="1:6">
      <c r="A57" s="10" t="s">
        <v>1105</v>
      </c>
      <c r="B57" s="10" t="s">
        <v>1106</v>
      </c>
      <c r="C57" s="10" t="s">
        <v>1182</v>
      </c>
      <c r="D57" s="10" t="s">
        <v>1144</v>
      </c>
      <c r="E57" s="10" t="s">
        <v>1196</v>
      </c>
      <c r="F57" t="str">
        <f t="shared" si="0"/>
        <v>26-1 Bed - D4</v>
      </c>
    </row>
    <row r="58" spans="1:6">
      <c r="A58" s="10" t="s">
        <v>1105</v>
      </c>
      <c r="B58" s="10" t="s">
        <v>1106</v>
      </c>
      <c r="C58" s="10" t="s">
        <v>1182</v>
      </c>
      <c r="D58" s="10" t="s">
        <v>1146</v>
      </c>
      <c r="E58" s="10" t="s">
        <v>1197</v>
      </c>
      <c r="F58" t="str">
        <f t="shared" si="0"/>
        <v>27-1 Bed - D3</v>
      </c>
    </row>
    <row r="59" spans="1:6">
      <c r="A59" s="10" t="s">
        <v>1105</v>
      </c>
      <c r="B59" s="10" t="s">
        <v>1106</v>
      </c>
      <c r="C59" s="10" t="s">
        <v>1182</v>
      </c>
      <c r="D59" s="10" t="s">
        <v>1148</v>
      </c>
      <c r="E59" s="10" t="s">
        <v>1117</v>
      </c>
      <c r="F59" t="str">
        <f t="shared" si="0"/>
        <v>28-1 Bed - E1</v>
      </c>
    </row>
    <row r="60" spans="1:6">
      <c r="A60" s="10" t="s">
        <v>1105</v>
      </c>
      <c r="B60" s="10" t="s">
        <v>1106</v>
      </c>
      <c r="C60" s="10" t="s">
        <v>1182</v>
      </c>
      <c r="D60" s="10" t="s">
        <v>1150</v>
      </c>
      <c r="E60" s="10" t="s">
        <v>1198</v>
      </c>
      <c r="F60" t="str">
        <f t="shared" si="0"/>
        <v>29-1 Bed - D2</v>
      </c>
    </row>
    <row r="61" spans="1:6">
      <c r="A61" s="10" t="s">
        <v>1105</v>
      </c>
      <c r="B61" s="10" t="s">
        <v>1106</v>
      </c>
      <c r="C61" s="10" t="s">
        <v>1182</v>
      </c>
      <c r="D61" s="10" t="s">
        <v>1152</v>
      </c>
      <c r="E61" s="10" t="s">
        <v>1199</v>
      </c>
      <c r="F61" t="str">
        <f t="shared" si="0"/>
        <v>3-Retail - S1</v>
      </c>
    </row>
    <row r="62" spans="1:6">
      <c r="A62" s="10" t="s">
        <v>1105</v>
      </c>
      <c r="B62" s="10" t="s">
        <v>1106</v>
      </c>
      <c r="C62" s="10" t="s">
        <v>1182</v>
      </c>
      <c r="D62" s="10" t="s">
        <v>1154</v>
      </c>
      <c r="E62" s="10" t="s">
        <v>1200</v>
      </c>
      <c r="F62" t="str">
        <f t="shared" si="0"/>
        <v>30-1 Bed - D1</v>
      </c>
    </row>
    <row r="63" spans="1:6">
      <c r="A63" s="10" t="s">
        <v>1105</v>
      </c>
      <c r="B63" s="10" t="s">
        <v>1106</v>
      </c>
      <c r="C63" s="10" t="s">
        <v>1182</v>
      </c>
      <c r="D63" s="10" t="s">
        <v>1156</v>
      </c>
      <c r="E63" s="10" t="s">
        <v>1115</v>
      </c>
      <c r="F63" t="str">
        <f t="shared" si="0"/>
        <v>31-1 Bed - C1</v>
      </c>
    </row>
    <row r="64" spans="1:6">
      <c r="A64" s="10" t="s">
        <v>1105</v>
      </c>
      <c r="B64" s="10" t="s">
        <v>1106</v>
      </c>
      <c r="C64" s="10" t="s">
        <v>1182</v>
      </c>
      <c r="D64" s="10" t="s">
        <v>1158</v>
      </c>
      <c r="E64" s="10" t="s">
        <v>1127</v>
      </c>
      <c r="F64" t="str">
        <f t="shared" si="0"/>
        <v>32-1 Bed - C2</v>
      </c>
    </row>
    <row r="65" spans="1:6">
      <c r="A65" s="10" t="s">
        <v>1105</v>
      </c>
      <c r="B65" s="10" t="s">
        <v>1106</v>
      </c>
      <c r="C65" s="10" t="s">
        <v>1182</v>
      </c>
      <c r="D65" s="10" t="s">
        <v>1160</v>
      </c>
      <c r="E65" s="10" t="s">
        <v>1201</v>
      </c>
      <c r="F65" t="str">
        <f t="shared" si="0"/>
        <v>33-2 Bed - G1</v>
      </c>
    </row>
    <row r="66" spans="1:6">
      <c r="A66" s="10" t="s">
        <v>1105</v>
      </c>
      <c r="B66" s="10" t="s">
        <v>1106</v>
      </c>
      <c r="C66" s="10" t="s">
        <v>1182</v>
      </c>
      <c r="D66" s="10" t="s">
        <v>1162</v>
      </c>
      <c r="E66" s="10" t="s">
        <v>1202</v>
      </c>
      <c r="F66" t="str">
        <f t="shared" si="0"/>
        <v>34-2 Bed - G2</v>
      </c>
    </row>
    <row r="67" spans="1:6">
      <c r="A67" s="10" t="s">
        <v>1105</v>
      </c>
      <c r="B67" s="10" t="s">
        <v>1106</v>
      </c>
      <c r="C67" s="10" t="s">
        <v>1182</v>
      </c>
      <c r="D67" s="10" t="s">
        <v>1164</v>
      </c>
      <c r="E67" s="10" t="s">
        <v>1203</v>
      </c>
      <c r="F67" t="str">
        <f t="shared" ref="F67:F130" si="1">D67&amp;"-"&amp;E67</f>
        <v>35-2 Bed - G3</v>
      </c>
    </row>
    <row r="68" spans="1:6">
      <c r="A68" s="10" t="s">
        <v>1105</v>
      </c>
      <c r="B68" s="10" t="s">
        <v>1106</v>
      </c>
      <c r="C68" s="10" t="s">
        <v>1182</v>
      </c>
      <c r="D68" s="10" t="s">
        <v>1166</v>
      </c>
      <c r="E68" s="10" t="s">
        <v>1204</v>
      </c>
      <c r="F68" t="str">
        <f t="shared" si="1"/>
        <v>36-2 Bed - F2</v>
      </c>
    </row>
    <row r="69" spans="1:6">
      <c r="A69" s="10" t="s">
        <v>1105</v>
      </c>
      <c r="B69" s="10" t="s">
        <v>1106</v>
      </c>
      <c r="C69" s="10" t="s">
        <v>1182</v>
      </c>
      <c r="D69" s="10" t="s">
        <v>1168</v>
      </c>
      <c r="E69" s="10" t="s">
        <v>1139</v>
      </c>
      <c r="F69" t="str">
        <f t="shared" si="1"/>
        <v>37-2 Bed - A1</v>
      </c>
    </row>
    <row r="70" spans="1:6">
      <c r="A70" s="10" t="s">
        <v>1105</v>
      </c>
      <c r="B70" s="10" t="s">
        <v>1106</v>
      </c>
      <c r="C70" s="10" t="s">
        <v>1182</v>
      </c>
      <c r="D70" s="10" t="s">
        <v>1205</v>
      </c>
      <c r="E70" s="10" t="s">
        <v>1145</v>
      </c>
      <c r="F70" t="str">
        <f t="shared" si="1"/>
        <v>38-2 Bed - A2</v>
      </c>
    </row>
    <row r="71" spans="1:6">
      <c r="A71" s="10" t="s">
        <v>1105</v>
      </c>
      <c r="B71" s="10" t="s">
        <v>1106</v>
      </c>
      <c r="C71" s="10" t="s">
        <v>1182</v>
      </c>
      <c r="D71" s="10" t="s">
        <v>1206</v>
      </c>
      <c r="E71" s="10" t="s">
        <v>1207</v>
      </c>
      <c r="F71" t="str">
        <f t="shared" si="1"/>
        <v>39-2 Bed - A4</v>
      </c>
    </row>
    <row r="72" spans="1:6">
      <c r="A72" s="10" t="s">
        <v>1105</v>
      </c>
      <c r="B72" s="10" t="s">
        <v>1106</v>
      </c>
      <c r="C72" s="10" t="s">
        <v>1182</v>
      </c>
      <c r="D72" s="10" t="s">
        <v>1170</v>
      </c>
      <c r="E72" s="10" t="s">
        <v>1208</v>
      </c>
      <c r="F72" t="str">
        <f t="shared" si="1"/>
        <v>4-Retail - S2</v>
      </c>
    </row>
    <row r="73" spans="1:6">
      <c r="A73" s="10" t="s">
        <v>1105</v>
      </c>
      <c r="B73" s="10" t="s">
        <v>1106</v>
      </c>
      <c r="C73" s="10" t="s">
        <v>1182</v>
      </c>
      <c r="D73" s="10" t="s">
        <v>1209</v>
      </c>
      <c r="E73" s="10" t="s">
        <v>1210</v>
      </c>
      <c r="F73" t="str">
        <f t="shared" si="1"/>
        <v>40-2 Bed - A3</v>
      </c>
    </row>
    <row r="74" spans="1:6">
      <c r="A74" s="10" t="s">
        <v>1105</v>
      </c>
      <c r="B74" s="10" t="s">
        <v>1106</v>
      </c>
      <c r="C74" s="10" t="s">
        <v>1182</v>
      </c>
      <c r="D74" s="10" t="s">
        <v>1211</v>
      </c>
      <c r="E74" s="10" t="s">
        <v>1212</v>
      </c>
      <c r="F74" t="str">
        <f t="shared" si="1"/>
        <v>41-2 Bed - B1</v>
      </c>
    </row>
    <row r="75" spans="1:6">
      <c r="A75" s="10" t="s">
        <v>1105</v>
      </c>
      <c r="B75" s="10" t="s">
        <v>1106</v>
      </c>
      <c r="C75" s="10" t="s">
        <v>1182</v>
      </c>
      <c r="D75" s="10" t="s">
        <v>1213</v>
      </c>
      <c r="E75" s="10" t="s">
        <v>1214</v>
      </c>
      <c r="F75" t="str">
        <f t="shared" si="1"/>
        <v>42-2 Bed - B2</v>
      </c>
    </row>
    <row r="76" spans="1:6">
      <c r="A76" s="10" t="s">
        <v>1105</v>
      </c>
      <c r="B76" s="10" t="s">
        <v>1106</v>
      </c>
      <c r="C76" s="10" t="s">
        <v>1182</v>
      </c>
      <c r="D76" s="10" t="s">
        <v>1215</v>
      </c>
      <c r="E76" s="10" t="s">
        <v>1216</v>
      </c>
      <c r="F76" t="str">
        <f t="shared" si="1"/>
        <v>43-2 Bed - B4</v>
      </c>
    </row>
    <row r="77" spans="1:6">
      <c r="A77" s="10" t="s">
        <v>1105</v>
      </c>
      <c r="B77" s="10" t="s">
        <v>1106</v>
      </c>
      <c r="C77" s="10" t="s">
        <v>1182</v>
      </c>
      <c r="D77" s="10" t="s">
        <v>1217</v>
      </c>
      <c r="E77" s="10" t="s">
        <v>1218</v>
      </c>
      <c r="F77" t="str">
        <f t="shared" si="1"/>
        <v>44-2 Bed - B3</v>
      </c>
    </row>
    <row r="78" spans="1:6">
      <c r="A78" s="10" t="s">
        <v>1105</v>
      </c>
      <c r="B78" s="10" t="s">
        <v>1106</v>
      </c>
      <c r="C78" s="10" t="s">
        <v>1182</v>
      </c>
      <c r="D78" s="10" t="s">
        <v>1219</v>
      </c>
      <c r="E78" s="10" t="s">
        <v>1220</v>
      </c>
      <c r="F78" t="str">
        <f t="shared" si="1"/>
        <v>45-3 Bed/Duplex - I1</v>
      </c>
    </row>
    <row r="79" spans="1:6">
      <c r="A79" s="10" t="s">
        <v>1105</v>
      </c>
      <c r="B79" s="10" t="s">
        <v>1106</v>
      </c>
      <c r="C79" s="10" t="s">
        <v>1182</v>
      </c>
      <c r="D79" s="10" t="s">
        <v>1221</v>
      </c>
      <c r="E79" s="10" t="s">
        <v>1222</v>
      </c>
      <c r="F79" t="str">
        <f t="shared" si="1"/>
        <v>46-3 Bed/Duplex - I2</v>
      </c>
    </row>
    <row r="80" spans="1:6">
      <c r="A80" s="10" t="s">
        <v>1105</v>
      </c>
      <c r="B80" s="10" t="s">
        <v>1106</v>
      </c>
      <c r="C80" s="10" t="s">
        <v>1182</v>
      </c>
      <c r="D80" s="10" t="s">
        <v>1223</v>
      </c>
      <c r="E80" s="10" t="s">
        <v>1224</v>
      </c>
      <c r="F80" t="str">
        <f t="shared" si="1"/>
        <v>47-3 Bed/Duplex - I4</v>
      </c>
    </row>
    <row r="81" spans="1:6">
      <c r="A81" s="10" t="s">
        <v>1105</v>
      </c>
      <c r="B81" s="10" t="s">
        <v>1106</v>
      </c>
      <c r="C81" s="10" t="s">
        <v>1182</v>
      </c>
      <c r="D81" s="10" t="s">
        <v>1225</v>
      </c>
      <c r="E81" s="10" t="s">
        <v>1226</v>
      </c>
      <c r="F81" t="str">
        <f t="shared" si="1"/>
        <v>48-3 Bed/Duplex - I3</v>
      </c>
    </row>
    <row r="82" spans="1:6">
      <c r="A82" s="10" t="s">
        <v>1105</v>
      </c>
      <c r="B82" s="10" t="s">
        <v>1106</v>
      </c>
      <c r="C82" s="10" t="s">
        <v>1182</v>
      </c>
      <c r="D82" s="10" t="s">
        <v>1227</v>
      </c>
      <c r="E82" s="10" t="s">
        <v>1228</v>
      </c>
      <c r="F82" t="str">
        <f t="shared" si="1"/>
        <v>49-4 Bed/Duplex - J1</v>
      </c>
    </row>
    <row r="83" spans="1:6">
      <c r="A83" s="10" t="s">
        <v>1105</v>
      </c>
      <c r="B83" s="10" t="s">
        <v>1106</v>
      </c>
      <c r="C83" s="10" t="s">
        <v>1182</v>
      </c>
      <c r="D83" s="10" t="s">
        <v>1172</v>
      </c>
      <c r="E83" s="10" t="s">
        <v>1229</v>
      </c>
      <c r="F83" t="str">
        <f t="shared" si="1"/>
        <v>5-Retail - S3</v>
      </c>
    </row>
    <row r="84" spans="1:6">
      <c r="A84" s="10" t="s">
        <v>1105</v>
      </c>
      <c r="B84" s="10" t="s">
        <v>1106</v>
      </c>
      <c r="C84" s="10" t="s">
        <v>1182</v>
      </c>
      <c r="D84" s="10" t="s">
        <v>1230</v>
      </c>
      <c r="E84" s="10" t="s">
        <v>1231</v>
      </c>
      <c r="F84" t="str">
        <f t="shared" si="1"/>
        <v>50-4 Bed/Duplex - J2</v>
      </c>
    </row>
    <row r="85" spans="1:6">
      <c r="A85" s="10" t="s">
        <v>1105</v>
      </c>
      <c r="B85" s="10" t="s">
        <v>1106</v>
      </c>
      <c r="C85" s="10" t="s">
        <v>1182</v>
      </c>
      <c r="D85" s="10" t="s">
        <v>1232</v>
      </c>
      <c r="E85" s="10" t="s">
        <v>1233</v>
      </c>
      <c r="F85" t="str">
        <f t="shared" si="1"/>
        <v>51-4 Bed/Duplex - K2</v>
      </c>
    </row>
    <row r="86" spans="1:6">
      <c r="A86" s="10" t="s">
        <v>1105</v>
      </c>
      <c r="B86" s="10" t="s">
        <v>1106</v>
      </c>
      <c r="C86" s="10" t="s">
        <v>1182</v>
      </c>
      <c r="D86" s="10" t="s">
        <v>1234</v>
      </c>
      <c r="E86" s="10" t="s">
        <v>1235</v>
      </c>
      <c r="F86" t="str">
        <f t="shared" si="1"/>
        <v>52-4 Bed/Duplex - H2</v>
      </c>
    </row>
    <row r="87" spans="1:6">
      <c r="A87" s="10" t="s">
        <v>1105</v>
      </c>
      <c r="B87" s="10" t="s">
        <v>1106</v>
      </c>
      <c r="C87" s="10" t="s">
        <v>1182</v>
      </c>
      <c r="D87" s="10" t="s">
        <v>1236</v>
      </c>
      <c r="E87" s="10" t="s">
        <v>1237</v>
      </c>
      <c r="F87" t="str">
        <f t="shared" si="1"/>
        <v>53-4 Bed/Duplex - K4</v>
      </c>
    </row>
    <row r="88" spans="1:6">
      <c r="A88" s="10" t="s">
        <v>1105</v>
      </c>
      <c r="B88" s="10" t="s">
        <v>1106</v>
      </c>
      <c r="C88" s="10" t="s">
        <v>1182</v>
      </c>
      <c r="D88" s="10" t="s">
        <v>1238</v>
      </c>
      <c r="E88" s="10" t="s">
        <v>1239</v>
      </c>
      <c r="F88" t="str">
        <f t="shared" si="1"/>
        <v>54-4 Bed/Duplex - J4</v>
      </c>
    </row>
    <row r="89" spans="1:6">
      <c r="A89" s="10" t="s">
        <v>1105</v>
      </c>
      <c r="B89" s="10" t="s">
        <v>1106</v>
      </c>
      <c r="C89" s="10" t="s">
        <v>1182</v>
      </c>
      <c r="D89" s="10" t="s">
        <v>1240</v>
      </c>
      <c r="E89" s="10" t="s">
        <v>1241</v>
      </c>
      <c r="F89" t="str">
        <f t="shared" si="1"/>
        <v>55-4 Bed/Duplex - J3</v>
      </c>
    </row>
    <row r="90" spans="1:6">
      <c r="A90" s="10" t="s">
        <v>1105</v>
      </c>
      <c r="B90" s="10" t="s">
        <v>1106</v>
      </c>
      <c r="C90" s="10" t="s">
        <v>1182</v>
      </c>
      <c r="D90" s="10" t="s">
        <v>1242</v>
      </c>
      <c r="E90" s="10" t="s">
        <v>1243</v>
      </c>
      <c r="F90" t="str">
        <f t="shared" si="1"/>
        <v>56-4 Bed/Duplex - K3</v>
      </c>
    </row>
    <row r="91" spans="1:6">
      <c r="A91" s="10" t="s">
        <v>1105</v>
      </c>
      <c r="B91" s="10" t="s">
        <v>1106</v>
      </c>
      <c r="C91" s="10" t="s">
        <v>1182</v>
      </c>
      <c r="D91" s="10" t="s">
        <v>1244</v>
      </c>
      <c r="E91" s="10" t="s">
        <v>1245</v>
      </c>
      <c r="F91" t="str">
        <f t="shared" si="1"/>
        <v>57-4 Bed/Duplex - H1</v>
      </c>
    </row>
    <row r="92" spans="1:6">
      <c r="A92" s="10" t="s">
        <v>1105</v>
      </c>
      <c r="B92" s="10" t="s">
        <v>1106</v>
      </c>
      <c r="C92" s="10" t="s">
        <v>1182</v>
      </c>
      <c r="D92" s="10" t="s">
        <v>1246</v>
      </c>
      <c r="E92" s="10" t="s">
        <v>1247</v>
      </c>
      <c r="F92" t="str">
        <f t="shared" si="1"/>
        <v>58-4 Bed/Duplex - K1</v>
      </c>
    </row>
    <row r="93" spans="1:6">
      <c r="A93" s="10" t="s">
        <v>1105</v>
      </c>
      <c r="B93" s="10" t="s">
        <v>1106</v>
      </c>
      <c r="C93" s="10" t="s">
        <v>1182</v>
      </c>
      <c r="D93" s="10" t="s">
        <v>1174</v>
      </c>
      <c r="E93" s="10" t="s">
        <v>1248</v>
      </c>
      <c r="F93" t="str">
        <f t="shared" si="1"/>
        <v>6-Retail - S4</v>
      </c>
    </row>
    <row r="94" spans="1:6">
      <c r="A94" s="10" t="s">
        <v>1105</v>
      </c>
      <c r="B94" s="10" t="s">
        <v>1106</v>
      </c>
      <c r="C94" s="10" t="s">
        <v>1182</v>
      </c>
      <c r="D94" s="10" t="s">
        <v>1176</v>
      </c>
      <c r="E94" s="10" t="s">
        <v>1249</v>
      </c>
      <c r="F94" t="str">
        <f t="shared" si="1"/>
        <v>7-Retail - S5</v>
      </c>
    </row>
    <row r="95" spans="1:6">
      <c r="A95" s="10" t="s">
        <v>1105</v>
      </c>
      <c r="B95" s="10" t="s">
        <v>1106</v>
      </c>
      <c r="C95" s="10" t="s">
        <v>1182</v>
      </c>
      <c r="D95" s="10" t="s">
        <v>1178</v>
      </c>
      <c r="E95" s="10" t="s">
        <v>1250</v>
      </c>
      <c r="F95" t="str">
        <f t="shared" si="1"/>
        <v>8-Retail - S6</v>
      </c>
    </row>
    <row r="96" spans="1:6">
      <c r="A96" s="10" t="s">
        <v>1105</v>
      </c>
      <c r="B96" s="10" t="s">
        <v>1106</v>
      </c>
      <c r="C96" s="10" t="s">
        <v>1182</v>
      </c>
      <c r="D96" s="10" t="s">
        <v>1180</v>
      </c>
      <c r="E96" s="10" t="s">
        <v>1251</v>
      </c>
      <c r="F96" t="str">
        <f t="shared" si="1"/>
        <v>9-Retail - S7</v>
      </c>
    </row>
    <row r="97" spans="1:6">
      <c r="A97" s="10" t="s">
        <v>1105</v>
      </c>
      <c r="B97" s="10" t="s">
        <v>1106</v>
      </c>
      <c r="C97" s="10" t="s">
        <v>1252</v>
      </c>
      <c r="D97" s="10" t="s">
        <v>1108</v>
      </c>
      <c r="E97" s="10" t="s">
        <v>1109</v>
      </c>
      <c r="F97" t="str">
        <f t="shared" si="1"/>
        <v>1-Resturant</v>
      </c>
    </row>
    <row r="98" spans="1:6">
      <c r="A98" s="10" t="s">
        <v>1105</v>
      </c>
      <c r="B98" s="10" t="s">
        <v>1106</v>
      </c>
      <c r="C98" s="10" t="s">
        <v>1252</v>
      </c>
      <c r="D98" s="10" t="s">
        <v>1110</v>
      </c>
      <c r="E98" s="10" t="s">
        <v>1253</v>
      </c>
      <c r="F98" t="str">
        <f t="shared" si="1"/>
        <v>10-Studio  - F1</v>
      </c>
    </row>
    <row r="99" spans="1:6">
      <c r="A99" s="10" t="s">
        <v>1105</v>
      </c>
      <c r="B99" s="10" t="s">
        <v>1106</v>
      </c>
      <c r="C99" s="10" t="s">
        <v>1252</v>
      </c>
      <c r="D99" s="10" t="s">
        <v>1112</v>
      </c>
      <c r="E99" s="10" t="s">
        <v>1254</v>
      </c>
      <c r="F99" t="str">
        <f t="shared" si="1"/>
        <v>11-Studio  - F2</v>
      </c>
    </row>
    <row r="100" spans="1:6">
      <c r="A100" s="10" t="s">
        <v>1105</v>
      </c>
      <c r="B100" s="10" t="s">
        <v>1106</v>
      </c>
      <c r="C100" s="10" t="s">
        <v>1252</v>
      </c>
      <c r="D100" s="10" t="s">
        <v>1114</v>
      </c>
      <c r="E100" s="10" t="s">
        <v>1255</v>
      </c>
      <c r="F100" t="str">
        <f t="shared" si="1"/>
        <v>12-Studio  - I2</v>
      </c>
    </row>
    <row r="101" spans="1:6">
      <c r="A101" s="10" t="s">
        <v>1105</v>
      </c>
      <c r="B101" s="10" t="s">
        <v>1106</v>
      </c>
      <c r="C101" s="10" t="s">
        <v>1252</v>
      </c>
      <c r="D101" s="10" t="s">
        <v>1116</v>
      </c>
      <c r="E101" s="10" t="s">
        <v>1256</v>
      </c>
      <c r="F101" t="str">
        <f t="shared" si="1"/>
        <v>13-Studio  - J2</v>
      </c>
    </row>
    <row r="102" spans="1:6">
      <c r="A102" s="10" t="s">
        <v>1105</v>
      </c>
      <c r="B102" s="10" t="s">
        <v>1106</v>
      </c>
      <c r="C102" s="10" t="s">
        <v>1252</v>
      </c>
      <c r="D102" s="10" t="s">
        <v>1118</v>
      </c>
      <c r="E102" s="10" t="s">
        <v>1257</v>
      </c>
      <c r="F102" t="str">
        <f t="shared" si="1"/>
        <v>14-Studio  - J1</v>
      </c>
    </row>
    <row r="103" spans="1:6">
      <c r="A103" s="10" t="s">
        <v>1105</v>
      </c>
      <c r="B103" s="10" t="s">
        <v>1106</v>
      </c>
      <c r="C103" s="10" t="s">
        <v>1252</v>
      </c>
      <c r="D103" s="10" t="s">
        <v>1120</v>
      </c>
      <c r="E103" s="10" t="s">
        <v>1258</v>
      </c>
      <c r="F103" t="str">
        <f t="shared" si="1"/>
        <v>15-Studio  - I1</v>
      </c>
    </row>
    <row r="104" spans="1:6">
      <c r="A104" s="10" t="s">
        <v>1105</v>
      </c>
      <c r="B104" s="10" t="s">
        <v>1106</v>
      </c>
      <c r="C104" s="10" t="s">
        <v>1252</v>
      </c>
      <c r="D104" s="10" t="s">
        <v>1122</v>
      </c>
      <c r="E104" s="10" t="s">
        <v>1259</v>
      </c>
      <c r="F104" t="str">
        <f t="shared" si="1"/>
        <v>16-Studio  - E2</v>
      </c>
    </row>
    <row r="105" spans="1:6">
      <c r="A105" s="10" t="s">
        <v>1105</v>
      </c>
      <c r="B105" s="10" t="s">
        <v>1106</v>
      </c>
      <c r="C105" s="10" t="s">
        <v>1252</v>
      </c>
      <c r="D105" s="10" t="s">
        <v>1124</v>
      </c>
      <c r="E105" s="10" t="s">
        <v>1260</v>
      </c>
      <c r="F105" t="str">
        <f t="shared" si="1"/>
        <v>17-Studio  - E1</v>
      </c>
    </row>
    <row r="106" spans="1:6">
      <c r="A106" s="10" t="s">
        <v>1105</v>
      </c>
      <c r="B106" s="10" t="s">
        <v>1106</v>
      </c>
      <c r="C106" s="10" t="s">
        <v>1252</v>
      </c>
      <c r="D106" s="10" t="s">
        <v>1126</v>
      </c>
      <c r="E106" s="10" t="s">
        <v>1261</v>
      </c>
      <c r="F106" t="str">
        <f t="shared" si="1"/>
        <v>18-1 Bed - A1</v>
      </c>
    </row>
    <row r="107" spans="1:6">
      <c r="A107" s="10" t="s">
        <v>1105</v>
      </c>
      <c r="B107" s="10" t="s">
        <v>1106</v>
      </c>
      <c r="C107" s="10" t="s">
        <v>1252</v>
      </c>
      <c r="D107" s="10" t="s">
        <v>1128</v>
      </c>
      <c r="E107" s="10" t="s">
        <v>1262</v>
      </c>
      <c r="F107" t="str">
        <f t="shared" si="1"/>
        <v>19-1 Bed - A2</v>
      </c>
    </row>
    <row r="108" spans="1:6">
      <c r="A108" s="10" t="s">
        <v>1105</v>
      </c>
      <c r="B108" s="10" t="s">
        <v>1106</v>
      </c>
      <c r="C108" s="10" t="s">
        <v>1252</v>
      </c>
      <c r="D108" s="10" t="s">
        <v>1130</v>
      </c>
      <c r="E108" s="10" t="s">
        <v>1199</v>
      </c>
      <c r="F108" t="str">
        <f t="shared" si="1"/>
        <v>2-Retail - S1</v>
      </c>
    </row>
    <row r="109" spans="1:6">
      <c r="A109" s="10" t="s">
        <v>1105</v>
      </c>
      <c r="B109" s="10" t="s">
        <v>1106</v>
      </c>
      <c r="C109" s="10" t="s">
        <v>1252</v>
      </c>
      <c r="D109" s="10" t="s">
        <v>1132</v>
      </c>
      <c r="E109" s="10" t="s">
        <v>1263</v>
      </c>
      <c r="F109" t="str">
        <f t="shared" si="1"/>
        <v>20-1 Bed - G</v>
      </c>
    </row>
    <row r="110" spans="1:6">
      <c r="A110" s="10" t="s">
        <v>1105</v>
      </c>
      <c r="B110" s="10" t="s">
        <v>1106</v>
      </c>
      <c r="C110" s="10" t="s">
        <v>1252</v>
      </c>
      <c r="D110" s="10" t="s">
        <v>1134</v>
      </c>
      <c r="E110" s="10" t="s">
        <v>1264</v>
      </c>
      <c r="F110" t="str">
        <f t="shared" si="1"/>
        <v>21-1 Bed - C</v>
      </c>
    </row>
    <row r="111" spans="1:6">
      <c r="A111" s="10" t="s">
        <v>1105</v>
      </c>
      <c r="B111" s="10" t="s">
        <v>1106</v>
      </c>
      <c r="C111" s="10" t="s">
        <v>1252</v>
      </c>
      <c r="D111" s="10" t="s">
        <v>1136</v>
      </c>
      <c r="E111" s="10" t="s">
        <v>1265</v>
      </c>
      <c r="F111" t="str">
        <f t="shared" si="1"/>
        <v>22-2 Bed - D</v>
      </c>
    </row>
    <row r="112" spans="1:6">
      <c r="A112" s="10" t="s">
        <v>1105</v>
      </c>
      <c r="B112" s="10" t="s">
        <v>1106</v>
      </c>
      <c r="C112" s="10" t="s">
        <v>1252</v>
      </c>
      <c r="D112" s="10" t="s">
        <v>1138</v>
      </c>
      <c r="E112" s="10" t="s">
        <v>1266</v>
      </c>
      <c r="F112" t="str">
        <f t="shared" si="1"/>
        <v>23-2 Bed - H</v>
      </c>
    </row>
    <row r="113" spans="1:6">
      <c r="A113" s="10" t="s">
        <v>1105</v>
      </c>
      <c r="B113" s="10" t="s">
        <v>1106</v>
      </c>
      <c r="C113" s="10" t="s">
        <v>1252</v>
      </c>
      <c r="D113" s="10" t="s">
        <v>1140</v>
      </c>
      <c r="E113" s="10" t="s">
        <v>1147</v>
      </c>
      <c r="F113" t="str">
        <f t="shared" si="1"/>
        <v>24-3 Bed/Duplex - K1</v>
      </c>
    </row>
    <row r="114" spans="1:6">
      <c r="A114" s="10" t="s">
        <v>1105</v>
      </c>
      <c r="B114" s="10" t="s">
        <v>1106</v>
      </c>
      <c r="C114" s="10" t="s">
        <v>1252</v>
      </c>
      <c r="D114" s="10" t="s">
        <v>1142</v>
      </c>
      <c r="E114" s="10" t="s">
        <v>1155</v>
      </c>
      <c r="F114" t="str">
        <f t="shared" si="1"/>
        <v>25-3 Bed/Duplex - K2</v>
      </c>
    </row>
    <row r="115" spans="1:6">
      <c r="A115" s="10" t="s">
        <v>1105</v>
      </c>
      <c r="B115" s="10" t="s">
        <v>1106</v>
      </c>
      <c r="C115" s="10" t="s">
        <v>1252</v>
      </c>
      <c r="D115" s="10" t="s">
        <v>1144</v>
      </c>
      <c r="E115" s="10" t="s">
        <v>1267</v>
      </c>
      <c r="F115" t="str">
        <f t="shared" si="1"/>
        <v>26-3 Bed/Duplex - M</v>
      </c>
    </row>
    <row r="116" spans="1:6">
      <c r="A116" s="10" t="s">
        <v>1105</v>
      </c>
      <c r="B116" s="10" t="s">
        <v>1106</v>
      </c>
      <c r="C116" s="10" t="s">
        <v>1252</v>
      </c>
      <c r="D116" s="10" t="s">
        <v>1146</v>
      </c>
      <c r="E116" s="10" t="s">
        <v>1268</v>
      </c>
      <c r="F116" t="str">
        <f t="shared" si="1"/>
        <v>27-3 Bed/Duplex - O</v>
      </c>
    </row>
    <row r="117" spans="1:6">
      <c r="A117" s="10" t="s">
        <v>1105</v>
      </c>
      <c r="B117" s="10" t="s">
        <v>1106</v>
      </c>
      <c r="C117" s="10" t="s">
        <v>1252</v>
      </c>
      <c r="D117" s="10" t="s">
        <v>1148</v>
      </c>
      <c r="E117" s="10" t="s">
        <v>1269</v>
      </c>
      <c r="F117" t="str">
        <f t="shared" si="1"/>
        <v>28-3 Bed/Duplex - Q</v>
      </c>
    </row>
    <row r="118" spans="1:6">
      <c r="A118" s="10" t="s">
        <v>1105</v>
      </c>
      <c r="B118" s="10" t="s">
        <v>1106</v>
      </c>
      <c r="C118" s="10" t="s">
        <v>1252</v>
      </c>
      <c r="D118" s="10" t="s">
        <v>1150</v>
      </c>
      <c r="E118" s="10" t="s">
        <v>1270</v>
      </c>
      <c r="F118" t="str">
        <f t="shared" si="1"/>
        <v>29-3 Bed/Duplex - R</v>
      </c>
    </row>
    <row r="119" spans="1:6">
      <c r="A119" s="10" t="s">
        <v>1105</v>
      </c>
      <c r="B119" s="10" t="s">
        <v>1106</v>
      </c>
      <c r="C119" s="10" t="s">
        <v>1252</v>
      </c>
      <c r="D119" s="10" t="s">
        <v>1152</v>
      </c>
      <c r="E119" s="10" t="s">
        <v>1208</v>
      </c>
      <c r="F119" t="str">
        <f t="shared" si="1"/>
        <v>3-Retail - S2</v>
      </c>
    </row>
    <row r="120" spans="1:6">
      <c r="A120" s="10" t="s">
        <v>1105</v>
      </c>
      <c r="B120" s="10" t="s">
        <v>1106</v>
      </c>
      <c r="C120" s="10" t="s">
        <v>1252</v>
      </c>
      <c r="D120" s="10" t="s">
        <v>1154</v>
      </c>
      <c r="E120" s="10" t="s">
        <v>1271</v>
      </c>
      <c r="F120" t="str">
        <f t="shared" si="1"/>
        <v>30-3 Bed/Duplex - P</v>
      </c>
    </row>
    <row r="121" spans="1:6">
      <c r="A121" s="10" t="s">
        <v>1105</v>
      </c>
      <c r="B121" s="10" t="s">
        <v>1106</v>
      </c>
      <c r="C121" s="10" t="s">
        <v>1252</v>
      </c>
      <c r="D121" s="10" t="s">
        <v>1156</v>
      </c>
      <c r="E121" s="10" t="s">
        <v>1272</v>
      </c>
      <c r="F121" t="str">
        <f t="shared" si="1"/>
        <v>31-3 Bed/Duplex - N</v>
      </c>
    </row>
    <row r="122" spans="1:6">
      <c r="A122" s="10" t="s">
        <v>1105</v>
      </c>
      <c r="B122" s="10" t="s">
        <v>1106</v>
      </c>
      <c r="C122" s="10" t="s">
        <v>1252</v>
      </c>
      <c r="D122" s="10" t="s">
        <v>1158</v>
      </c>
      <c r="E122" s="10" t="s">
        <v>1273</v>
      </c>
      <c r="F122" t="str">
        <f t="shared" si="1"/>
        <v>32-3 Bed/Duplex - L</v>
      </c>
    </row>
    <row r="123" spans="1:6">
      <c r="A123" s="10" t="s">
        <v>1105</v>
      </c>
      <c r="B123" s="10" t="s">
        <v>1106</v>
      </c>
      <c r="C123" s="10" t="s">
        <v>1252</v>
      </c>
      <c r="D123" s="10" t="s">
        <v>1170</v>
      </c>
      <c r="E123" s="10" t="s">
        <v>1229</v>
      </c>
      <c r="F123" t="str">
        <f t="shared" si="1"/>
        <v>4-Retail - S3</v>
      </c>
    </row>
    <row r="124" spans="1:6">
      <c r="A124" s="10" t="s">
        <v>1105</v>
      </c>
      <c r="B124" s="10" t="s">
        <v>1106</v>
      </c>
      <c r="C124" s="10" t="s">
        <v>1252</v>
      </c>
      <c r="D124" s="10" t="s">
        <v>1172</v>
      </c>
      <c r="E124" s="10" t="s">
        <v>1248</v>
      </c>
      <c r="F124" t="str">
        <f t="shared" si="1"/>
        <v>5-Retail - S4</v>
      </c>
    </row>
    <row r="125" spans="1:6">
      <c r="A125" s="10" t="s">
        <v>1105</v>
      </c>
      <c r="B125" s="10" t="s">
        <v>1106</v>
      </c>
      <c r="C125" s="10" t="s">
        <v>1252</v>
      </c>
      <c r="D125" s="10" t="s">
        <v>1174</v>
      </c>
      <c r="E125" s="10" t="s">
        <v>1249</v>
      </c>
      <c r="F125" t="str">
        <f t="shared" si="1"/>
        <v>6-Retail - S5</v>
      </c>
    </row>
    <row r="126" spans="1:6">
      <c r="A126" s="10" t="s">
        <v>1105</v>
      </c>
      <c r="B126" s="10" t="s">
        <v>1106</v>
      </c>
      <c r="C126" s="10" t="s">
        <v>1252</v>
      </c>
      <c r="D126" s="10" t="s">
        <v>1176</v>
      </c>
      <c r="E126" s="10" t="s">
        <v>1250</v>
      </c>
      <c r="F126" t="str">
        <f t="shared" si="1"/>
        <v>7-Retail - S6</v>
      </c>
    </row>
    <row r="127" spans="1:6">
      <c r="A127" s="10" t="s">
        <v>1105</v>
      </c>
      <c r="B127" s="10" t="s">
        <v>1106</v>
      </c>
      <c r="C127" s="10" t="s">
        <v>1252</v>
      </c>
      <c r="D127" s="10" t="s">
        <v>1178</v>
      </c>
      <c r="E127" s="10" t="s">
        <v>1274</v>
      </c>
      <c r="F127" t="str">
        <f t="shared" si="1"/>
        <v>8-Studio  - B1</v>
      </c>
    </row>
    <row r="128" spans="1:6">
      <c r="A128" s="10" t="s">
        <v>1105</v>
      </c>
      <c r="B128" s="10" t="s">
        <v>1106</v>
      </c>
      <c r="C128" s="10" t="s">
        <v>1252</v>
      </c>
      <c r="D128" s="10" t="s">
        <v>1180</v>
      </c>
      <c r="E128" s="10" t="s">
        <v>1275</v>
      </c>
      <c r="F128" t="str">
        <f t="shared" si="1"/>
        <v>9-Studio  - B2</v>
      </c>
    </row>
    <row r="129" spans="1:6">
      <c r="A129" s="10" t="s">
        <v>1105</v>
      </c>
      <c r="B129" s="10" t="s">
        <v>1276</v>
      </c>
      <c r="C129" s="10" t="s">
        <v>1107</v>
      </c>
      <c r="D129" s="10" t="s">
        <v>1108</v>
      </c>
      <c r="E129" s="10" t="s">
        <v>1109</v>
      </c>
      <c r="F129" t="str">
        <f t="shared" si="1"/>
        <v>1-Resturant</v>
      </c>
    </row>
    <row r="130" spans="1:6">
      <c r="A130" s="10" t="s">
        <v>1105</v>
      </c>
      <c r="B130" s="10" t="s">
        <v>1276</v>
      </c>
      <c r="C130" s="10" t="s">
        <v>1107</v>
      </c>
      <c r="D130" s="10" t="s">
        <v>1110</v>
      </c>
      <c r="E130" s="10" t="s">
        <v>1111</v>
      </c>
      <c r="F130" t="str">
        <f t="shared" si="1"/>
        <v>10-1 Bed - G1</v>
      </c>
    </row>
    <row r="131" spans="1:6">
      <c r="A131" s="10" t="s">
        <v>1105</v>
      </c>
      <c r="B131" s="10" t="s">
        <v>1276</v>
      </c>
      <c r="C131" s="10" t="s">
        <v>1107</v>
      </c>
      <c r="D131" s="10" t="s">
        <v>1112</v>
      </c>
      <c r="E131" s="10" t="s">
        <v>1113</v>
      </c>
      <c r="F131" t="str">
        <f t="shared" ref="F131:F194" si="2">D131&amp;"-"&amp;E131</f>
        <v>11-1 Bed - B1</v>
      </c>
    </row>
    <row r="132" spans="1:6">
      <c r="A132" s="10" t="s">
        <v>1105</v>
      </c>
      <c r="B132" s="10" t="s">
        <v>1276</v>
      </c>
      <c r="C132" s="10" t="s">
        <v>1107</v>
      </c>
      <c r="D132" s="10" t="s">
        <v>1114</v>
      </c>
      <c r="E132" s="10" t="s">
        <v>1115</v>
      </c>
      <c r="F132" t="str">
        <f t="shared" si="2"/>
        <v>12-1 Bed - C1</v>
      </c>
    </row>
    <row r="133" spans="1:6">
      <c r="A133" s="10" t="s">
        <v>1105</v>
      </c>
      <c r="B133" s="10" t="s">
        <v>1276</v>
      </c>
      <c r="C133" s="10" t="s">
        <v>1107</v>
      </c>
      <c r="D133" s="10" t="s">
        <v>1116</v>
      </c>
      <c r="E133" s="10" t="s">
        <v>1117</v>
      </c>
      <c r="F133" t="str">
        <f t="shared" si="2"/>
        <v>13-1 Bed - E1</v>
      </c>
    </row>
    <row r="134" spans="1:6">
      <c r="A134" s="10" t="s">
        <v>1105</v>
      </c>
      <c r="B134" s="10" t="s">
        <v>1276</v>
      </c>
      <c r="C134" s="10" t="s">
        <v>1107</v>
      </c>
      <c r="D134" s="10" t="s">
        <v>1118</v>
      </c>
      <c r="E134" s="10" t="s">
        <v>1119</v>
      </c>
      <c r="F134" t="str">
        <f t="shared" si="2"/>
        <v>14-1 Bed - F1</v>
      </c>
    </row>
    <row r="135" spans="1:6">
      <c r="A135" s="10" t="s">
        <v>1105</v>
      </c>
      <c r="B135" s="10" t="s">
        <v>1276</v>
      </c>
      <c r="C135" s="10" t="s">
        <v>1107</v>
      </c>
      <c r="D135" s="10" t="s">
        <v>1120</v>
      </c>
      <c r="E135" s="10" t="s">
        <v>1121</v>
      </c>
      <c r="F135" t="str">
        <f t="shared" si="2"/>
        <v>15-1 Bed - J</v>
      </c>
    </row>
    <row r="136" spans="1:6">
      <c r="A136" s="10" t="s">
        <v>1105</v>
      </c>
      <c r="B136" s="10" t="s">
        <v>1276</v>
      </c>
      <c r="C136" s="10" t="s">
        <v>1107</v>
      </c>
      <c r="D136" s="10" t="s">
        <v>1122</v>
      </c>
      <c r="E136" s="10" t="s">
        <v>1123</v>
      </c>
      <c r="F136" t="str">
        <f t="shared" si="2"/>
        <v>16-1 Bed - F2</v>
      </c>
    </row>
    <row r="137" spans="1:6">
      <c r="A137" s="10" t="s">
        <v>1105</v>
      </c>
      <c r="B137" s="10" t="s">
        <v>1276</v>
      </c>
      <c r="C137" s="10" t="s">
        <v>1107</v>
      </c>
      <c r="D137" s="10" t="s">
        <v>1124</v>
      </c>
      <c r="E137" s="10" t="s">
        <v>1125</v>
      </c>
      <c r="F137" t="str">
        <f t="shared" si="2"/>
        <v>17-1 Bed - E2</v>
      </c>
    </row>
    <row r="138" spans="1:6">
      <c r="A138" s="10" t="s">
        <v>1105</v>
      </c>
      <c r="B138" s="10" t="s">
        <v>1276</v>
      </c>
      <c r="C138" s="10" t="s">
        <v>1107</v>
      </c>
      <c r="D138" s="10" t="s">
        <v>1126</v>
      </c>
      <c r="E138" s="10" t="s">
        <v>1127</v>
      </c>
      <c r="F138" t="str">
        <f t="shared" si="2"/>
        <v>18-1 Bed - C2</v>
      </c>
    </row>
    <row r="139" spans="1:6">
      <c r="A139" s="10" t="s">
        <v>1105</v>
      </c>
      <c r="B139" s="10" t="s">
        <v>1276</v>
      </c>
      <c r="C139" s="10" t="s">
        <v>1107</v>
      </c>
      <c r="D139" s="10" t="s">
        <v>1128</v>
      </c>
      <c r="E139" s="10" t="s">
        <v>1129</v>
      </c>
      <c r="F139" t="str">
        <f t="shared" si="2"/>
        <v>19-1 Bed - B2</v>
      </c>
    </row>
    <row r="140" spans="1:6">
      <c r="A140" s="10" t="s">
        <v>1105</v>
      </c>
      <c r="B140" s="10" t="s">
        <v>1276</v>
      </c>
      <c r="C140" s="10" t="s">
        <v>1107</v>
      </c>
      <c r="D140" s="10" t="s">
        <v>1130</v>
      </c>
      <c r="E140" s="10" t="s">
        <v>1131</v>
      </c>
      <c r="F140" t="str">
        <f t="shared" si="2"/>
        <v>2-Retail - A</v>
      </c>
    </row>
    <row r="141" spans="1:6">
      <c r="A141" s="10" t="s">
        <v>1105</v>
      </c>
      <c r="B141" s="10" t="s">
        <v>1276</v>
      </c>
      <c r="C141" s="10" t="s">
        <v>1107</v>
      </c>
      <c r="D141" s="10" t="s">
        <v>1132</v>
      </c>
      <c r="E141" s="10" t="s">
        <v>1133</v>
      </c>
      <c r="F141" t="str">
        <f t="shared" si="2"/>
        <v>20-1 Bed - G2</v>
      </c>
    </row>
    <row r="142" spans="1:6">
      <c r="A142" s="10" t="s">
        <v>1105</v>
      </c>
      <c r="B142" s="10" t="s">
        <v>1276</v>
      </c>
      <c r="C142" s="10" t="s">
        <v>1107</v>
      </c>
      <c r="D142" s="10" t="s">
        <v>1134</v>
      </c>
      <c r="E142" s="10" t="s">
        <v>1135</v>
      </c>
      <c r="F142" t="str">
        <f t="shared" si="2"/>
        <v>21-1 Bed - H2</v>
      </c>
    </row>
    <row r="143" spans="1:6">
      <c r="A143" s="10" t="s">
        <v>1105</v>
      </c>
      <c r="B143" s="10" t="s">
        <v>1276</v>
      </c>
      <c r="C143" s="10" t="s">
        <v>1107</v>
      </c>
      <c r="D143" s="10" t="s">
        <v>1136</v>
      </c>
      <c r="E143" s="10" t="s">
        <v>1137</v>
      </c>
      <c r="F143" t="str">
        <f t="shared" si="2"/>
        <v>22-1 Bed - I</v>
      </c>
    </row>
    <row r="144" spans="1:6">
      <c r="A144" s="10" t="s">
        <v>1105</v>
      </c>
      <c r="B144" s="10" t="s">
        <v>1276</v>
      </c>
      <c r="C144" s="10" t="s">
        <v>1107</v>
      </c>
      <c r="D144" s="10" t="s">
        <v>1138</v>
      </c>
      <c r="E144" s="10" t="s">
        <v>1139</v>
      </c>
      <c r="F144" t="str">
        <f t="shared" si="2"/>
        <v>23-2 Bed - A1</v>
      </c>
    </row>
    <row r="145" spans="1:6">
      <c r="A145" s="10" t="s">
        <v>1105</v>
      </c>
      <c r="B145" s="10" t="s">
        <v>1276</v>
      </c>
      <c r="C145" s="10" t="s">
        <v>1107</v>
      </c>
      <c r="D145" s="10" t="s">
        <v>1140</v>
      </c>
      <c r="E145" s="10" t="s">
        <v>1141</v>
      </c>
      <c r="F145" t="str">
        <f t="shared" si="2"/>
        <v>24-2 Bed - D1</v>
      </c>
    </row>
    <row r="146" spans="1:6">
      <c r="A146" s="10" t="s">
        <v>1105</v>
      </c>
      <c r="B146" s="10" t="s">
        <v>1276</v>
      </c>
      <c r="C146" s="10" t="s">
        <v>1107</v>
      </c>
      <c r="D146" s="10" t="s">
        <v>1142</v>
      </c>
      <c r="E146" s="10" t="s">
        <v>1143</v>
      </c>
      <c r="F146" t="str">
        <f t="shared" si="2"/>
        <v>25-2 Bed - D2</v>
      </c>
    </row>
    <row r="147" spans="1:6">
      <c r="A147" s="10" t="s">
        <v>1105</v>
      </c>
      <c r="B147" s="10" t="s">
        <v>1276</v>
      </c>
      <c r="C147" s="10" t="s">
        <v>1107</v>
      </c>
      <c r="D147" s="10" t="s">
        <v>1144</v>
      </c>
      <c r="E147" s="10" t="s">
        <v>1145</v>
      </c>
      <c r="F147" t="str">
        <f t="shared" si="2"/>
        <v>26-2 Bed - A2</v>
      </c>
    </row>
    <row r="148" spans="1:6">
      <c r="A148" s="10" t="s">
        <v>1105</v>
      </c>
      <c r="B148" s="10" t="s">
        <v>1276</v>
      </c>
      <c r="C148" s="10" t="s">
        <v>1107</v>
      </c>
      <c r="D148" s="10" t="s">
        <v>1146</v>
      </c>
      <c r="E148" s="10" t="s">
        <v>1147</v>
      </c>
      <c r="F148" t="str">
        <f t="shared" si="2"/>
        <v>27-3 Bed/Duplex - K1</v>
      </c>
    </row>
    <row r="149" spans="1:6">
      <c r="A149" s="10" t="s">
        <v>1105</v>
      </c>
      <c r="B149" s="10" t="s">
        <v>1276</v>
      </c>
      <c r="C149" s="10" t="s">
        <v>1107</v>
      </c>
      <c r="D149" s="10" t="s">
        <v>1148</v>
      </c>
      <c r="E149" s="10" t="s">
        <v>1149</v>
      </c>
      <c r="F149" t="str">
        <f t="shared" si="2"/>
        <v>28-3 Bed/Duplex - L1</v>
      </c>
    </row>
    <row r="150" spans="1:6">
      <c r="A150" s="10" t="s">
        <v>1105</v>
      </c>
      <c r="B150" s="10" t="s">
        <v>1276</v>
      </c>
      <c r="C150" s="10" t="s">
        <v>1107</v>
      </c>
      <c r="D150" s="10" t="s">
        <v>1150</v>
      </c>
      <c r="E150" s="10" t="s">
        <v>1151</v>
      </c>
      <c r="F150" t="str">
        <f t="shared" si="2"/>
        <v>29-3 Bed/Duplex - L2</v>
      </c>
    </row>
    <row r="151" spans="1:6">
      <c r="A151" s="10" t="s">
        <v>1105</v>
      </c>
      <c r="B151" s="10" t="s">
        <v>1276</v>
      </c>
      <c r="C151" s="10" t="s">
        <v>1107</v>
      </c>
      <c r="D151" s="10" t="s">
        <v>1152</v>
      </c>
      <c r="E151" s="10" t="s">
        <v>1153</v>
      </c>
      <c r="F151" t="str">
        <f t="shared" si="2"/>
        <v>3-Retail - B</v>
      </c>
    </row>
    <row r="152" spans="1:6">
      <c r="A152" s="10" t="s">
        <v>1105</v>
      </c>
      <c r="B152" s="10" t="s">
        <v>1276</v>
      </c>
      <c r="C152" s="10" t="s">
        <v>1107</v>
      </c>
      <c r="D152" s="10" t="s">
        <v>1154</v>
      </c>
      <c r="E152" s="10" t="s">
        <v>1155</v>
      </c>
      <c r="F152" t="str">
        <f t="shared" si="2"/>
        <v>30-3 Bed/Duplex - K2</v>
      </c>
    </row>
    <row r="153" spans="1:6">
      <c r="A153" s="10" t="s">
        <v>1105</v>
      </c>
      <c r="B153" s="10" t="s">
        <v>1276</v>
      </c>
      <c r="C153" s="10" t="s">
        <v>1107</v>
      </c>
      <c r="D153" s="10" t="s">
        <v>1156</v>
      </c>
      <c r="E153" s="10" t="s">
        <v>1157</v>
      </c>
      <c r="F153" t="str">
        <f t="shared" si="2"/>
        <v>31-4 Bed/Duplex - N1</v>
      </c>
    </row>
    <row r="154" spans="1:6">
      <c r="A154" s="10" t="s">
        <v>1105</v>
      </c>
      <c r="B154" s="10" t="s">
        <v>1276</v>
      </c>
      <c r="C154" s="10" t="s">
        <v>1107</v>
      </c>
      <c r="D154" s="10" t="s">
        <v>1158</v>
      </c>
      <c r="E154" s="10" t="s">
        <v>1159</v>
      </c>
      <c r="F154" t="str">
        <f t="shared" si="2"/>
        <v>32-4 Bed/Duplex - M1</v>
      </c>
    </row>
    <row r="155" spans="1:6">
      <c r="A155" s="10" t="s">
        <v>1105</v>
      </c>
      <c r="B155" s="10" t="s">
        <v>1276</v>
      </c>
      <c r="C155" s="10" t="s">
        <v>1107</v>
      </c>
      <c r="D155" s="10" t="s">
        <v>1160</v>
      </c>
      <c r="E155" s="10" t="s">
        <v>1161</v>
      </c>
      <c r="F155" t="str">
        <f t="shared" si="2"/>
        <v>33-4 Bed/Duplex - O1</v>
      </c>
    </row>
    <row r="156" spans="1:6">
      <c r="A156" s="10" t="s">
        <v>1105</v>
      </c>
      <c r="B156" s="10" t="s">
        <v>1276</v>
      </c>
      <c r="C156" s="10" t="s">
        <v>1107</v>
      </c>
      <c r="D156" s="10" t="s">
        <v>1162</v>
      </c>
      <c r="E156" s="10" t="s">
        <v>1163</v>
      </c>
      <c r="F156" t="str">
        <f t="shared" si="2"/>
        <v>34-4 Bed/Duplex - O2</v>
      </c>
    </row>
    <row r="157" spans="1:6">
      <c r="A157" s="10" t="s">
        <v>1105</v>
      </c>
      <c r="B157" s="10" t="s">
        <v>1276</v>
      </c>
      <c r="C157" s="10" t="s">
        <v>1107</v>
      </c>
      <c r="D157" s="10" t="s">
        <v>1164</v>
      </c>
      <c r="E157" s="10" t="s">
        <v>1165</v>
      </c>
      <c r="F157" t="str">
        <f t="shared" si="2"/>
        <v>35-4 Bed/Duplex - M2</v>
      </c>
    </row>
    <row r="158" spans="1:6">
      <c r="A158" s="10" t="s">
        <v>1105</v>
      </c>
      <c r="B158" s="10" t="s">
        <v>1276</v>
      </c>
      <c r="C158" s="10" t="s">
        <v>1107</v>
      </c>
      <c r="D158" s="10" t="s">
        <v>1166</v>
      </c>
      <c r="E158" s="10" t="s">
        <v>1167</v>
      </c>
      <c r="F158" t="str">
        <f t="shared" si="2"/>
        <v>36-4 Bed/Duplex - N2</v>
      </c>
    </row>
    <row r="159" spans="1:6">
      <c r="A159" s="10" t="s">
        <v>1105</v>
      </c>
      <c r="B159" s="10" t="s">
        <v>1276</v>
      </c>
      <c r="C159" s="10" t="s">
        <v>1107</v>
      </c>
      <c r="D159" s="10" t="s">
        <v>1168</v>
      </c>
      <c r="E159" s="10" t="s">
        <v>1169</v>
      </c>
      <c r="F159" t="str">
        <f t="shared" si="2"/>
        <v>37-5 Exclusive - 5 Exclusive</v>
      </c>
    </row>
    <row r="160" spans="1:6">
      <c r="A160" s="10" t="s">
        <v>1105</v>
      </c>
      <c r="B160" s="10" t="s">
        <v>1276</v>
      </c>
      <c r="C160" s="10" t="s">
        <v>1107</v>
      </c>
      <c r="D160" s="10" t="s">
        <v>1170</v>
      </c>
      <c r="E160" s="10" t="s">
        <v>1171</v>
      </c>
      <c r="F160" t="str">
        <f t="shared" si="2"/>
        <v>4-Retail - C1</v>
      </c>
    </row>
    <row r="161" spans="1:6">
      <c r="A161" s="10" t="s">
        <v>1105</v>
      </c>
      <c r="B161" s="10" t="s">
        <v>1276</v>
      </c>
      <c r="C161" s="10" t="s">
        <v>1107</v>
      </c>
      <c r="D161" s="10" t="s">
        <v>1172</v>
      </c>
      <c r="E161" s="10" t="s">
        <v>1173</v>
      </c>
      <c r="F161" t="str">
        <f t="shared" si="2"/>
        <v>5-Retail - C2</v>
      </c>
    </row>
    <row r="162" spans="1:6">
      <c r="A162" s="10" t="s">
        <v>1105</v>
      </c>
      <c r="B162" s="10" t="s">
        <v>1276</v>
      </c>
      <c r="C162" s="10" t="s">
        <v>1107</v>
      </c>
      <c r="D162" s="10" t="s">
        <v>1174</v>
      </c>
      <c r="E162" s="10" t="s">
        <v>1175</v>
      </c>
      <c r="F162" t="str">
        <f t="shared" si="2"/>
        <v>6-Retail - C3</v>
      </c>
    </row>
    <row r="163" spans="1:6">
      <c r="A163" s="10" t="s">
        <v>1105</v>
      </c>
      <c r="B163" s="10" t="s">
        <v>1276</v>
      </c>
      <c r="C163" s="10" t="s">
        <v>1107</v>
      </c>
      <c r="D163" s="10" t="s">
        <v>1176</v>
      </c>
      <c r="E163" s="10" t="s">
        <v>1177</v>
      </c>
      <c r="F163" t="str">
        <f t="shared" si="2"/>
        <v>7-Retail - C4</v>
      </c>
    </row>
    <row r="164" spans="1:6">
      <c r="A164" s="10" t="s">
        <v>1105</v>
      </c>
      <c r="B164" s="10" t="s">
        <v>1276</v>
      </c>
      <c r="C164" s="10" t="s">
        <v>1107</v>
      </c>
      <c r="D164" s="10" t="s">
        <v>1178</v>
      </c>
      <c r="E164" s="10" t="s">
        <v>1179</v>
      </c>
      <c r="F164" t="str">
        <f t="shared" si="2"/>
        <v>8-Retail - D</v>
      </c>
    </row>
    <row r="165" spans="1:6">
      <c r="A165" s="10" t="s">
        <v>1105</v>
      </c>
      <c r="B165" s="10" t="s">
        <v>1276</v>
      </c>
      <c r="C165" s="10" t="s">
        <v>1107</v>
      </c>
      <c r="D165" s="10" t="s">
        <v>1180</v>
      </c>
      <c r="E165" s="10" t="s">
        <v>1181</v>
      </c>
      <c r="F165" t="str">
        <f t="shared" si="2"/>
        <v>9-1 Bed - H1</v>
      </c>
    </row>
    <row r="166" spans="1:6">
      <c r="A166" s="10" t="s">
        <v>1105</v>
      </c>
      <c r="B166" s="10" t="s">
        <v>1276</v>
      </c>
      <c r="C166" s="10" t="s">
        <v>1182</v>
      </c>
      <c r="D166" s="10" t="s">
        <v>1108</v>
      </c>
      <c r="E166" s="10" t="s">
        <v>1109</v>
      </c>
      <c r="F166" t="str">
        <f t="shared" si="2"/>
        <v>1-Resturant</v>
      </c>
    </row>
    <row r="167" spans="1:6">
      <c r="A167" s="10" t="s">
        <v>1105</v>
      </c>
      <c r="B167" s="10" t="s">
        <v>1276</v>
      </c>
      <c r="C167" s="10" t="s">
        <v>1182</v>
      </c>
      <c r="D167" s="10" t="s">
        <v>1110</v>
      </c>
      <c r="E167" s="10" t="s">
        <v>1183</v>
      </c>
      <c r="F167" t="str">
        <f t="shared" si="2"/>
        <v>10-Retail - S8</v>
      </c>
    </row>
    <row r="168" spans="1:6">
      <c r="A168" s="10" t="s">
        <v>1105</v>
      </c>
      <c r="B168" s="10" t="s">
        <v>1276</v>
      </c>
      <c r="C168" s="10" t="s">
        <v>1182</v>
      </c>
      <c r="D168" s="10" t="s">
        <v>1112</v>
      </c>
      <c r="E168" s="10" t="s">
        <v>1184</v>
      </c>
      <c r="F168" t="str">
        <f t="shared" si="2"/>
        <v>11-Retail - S9</v>
      </c>
    </row>
    <row r="169" spans="1:6">
      <c r="A169" s="10" t="s">
        <v>1105</v>
      </c>
      <c r="B169" s="10" t="s">
        <v>1276</v>
      </c>
      <c r="C169" s="10" t="s">
        <v>1182</v>
      </c>
      <c r="D169" s="10" t="s">
        <v>1114</v>
      </c>
      <c r="E169" s="10" t="s">
        <v>1185</v>
      </c>
      <c r="F169" t="str">
        <f t="shared" si="2"/>
        <v>12-Retail - S10</v>
      </c>
    </row>
    <row r="170" spans="1:6">
      <c r="A170" s="10" t="s">
        <v>1105</v>
      </c>
      <c r="B170" s="10" t="s">
        <v>1276</v>
      </c>
      <c r="C170" s="10" t="s">
        <v>1182</v>
      </c>
      <c r="D170" s="10" t="s">
        <v>1116</v>
      </c>
      <c r="E170" s="10" t="s">
        <v>1119</v>
      </c>
      <c r="F170" t="str">
        <f t="shared" si="2"/>
        <v>13-1 Bed - F1</v>
      </c>
    </row>
    <row r="171" spans="1:6">
      <c r="A171" s="10" t="s">
        <v>1105</v>
      </c>
      <c r="B171" s="10" t="s">
        <v>1276</v>
      </c>
      <c r="C171" s="10" t="s">
        <v>1182</v>
      </c>
      <c r="D171" s="10" t="s">
        <v>1118</v>
      </c>
      <c r="E171" s="10" t="s">
        <v>1186</v>
      </c>
      <c r="F171" t="str">
        <f t="shared" si="2"/>
        <v>14-1 Bed - F4</v>
      </c>
    </row>
    <row r="172" spans="1:6">
      <c r="A172" s="10" t="s">
        <v>1105</v>
      </c>
      <c r="B172" s="10" t="s">
        <v>1276</v>
      </c>
      <c r="C172" s="10" t="s">
        <v>1182</v>
      </c>
      <c r="D172" s="10" t="s">
        <v>1120</v>
      </c>
      <c r="E172" s="10" t="s">
        <v>1187</v>
      </c>
      <c r="F172" t="str">
        <f t="shared" si="2"/>
        <v>15-1 Bed - F5</v>
      </c>
    </row>
    <row r="173" spans="1:6">
      <c r="A173" s="10" t="s">
        <v>1105</v>
      </c>
      <c r="B173" s="10" t="s">
        <v>1276</v>
      </c>
      <c r="C173" s="10" t="s">
        <v>1182</v>
      </c>
      <c r="D173" s="10" t="s">
        <v>1122</v>
      </c>
      <c r="E173" s="10" t="s">
        <v>1188</v>
      </c>
      <c r="F173" t="str">
        <f t="shared" si="2"/>
        <v>16-1 Bed - F6</v>
      </c>
    </row>
    <row r="174" spans="1:6">
      <c r="A174" s="10" t="s">
        <v>1105</v>
      </c>
      <c r="B174" s="10" t="s">
        <v>1276</v>
      </c>
      <c r="C174" s="10" t="s">
        <v>1182</v>
      </c>
      <c r="D174" s="10" t="s">
        <v>1124</v>
      </c>
      <c r="E174" s="10" t="s">
        <v>1189</v>
      </c>
      <c r="F174" t="str">
        <f t="shared" si="2"/>
        <v>17-1 Bed - F7</v>
      </c>
    </row>
    <row r="175" spans="1:6">
      <c r="A175" s="10" t="s">
        <v>1105</v>
      </c>
      <c r="B175" s="10" t="s">
        <v>1276</v>
      </c>
      <c r="C175" s="10" t="s">
        <v>1182</v>
      </c>
      <c r="D175" s="10" t="s">
        <v>1126</v>
      </c>
      <c r="E175" s="10" t="s">
        <v>1190</v>
      </c>
      <c r="F175" t="str">
        <f t="shared" si="2"/>
        <v>18-1 Bed - F8</v>
      </c>
    </row>
    <row r="176" spans="1:6">
      <c r="A176" s="10" t="s">
        <v>1105</v>
      </c>
      <c r="B176" s="10" t="s">
        <v>1276</v>
      </c>
      <c r="C176" s="10" t="s">
        <v>1182</v>
      </c>
      <c r="D176" s="10" t="s">
        <v>1128</v>
      </c>
      <c r="E176" s="10" t="s">
        <v>1191</v>
      </c>
      <c r="F176" t="str">
        <f t="shared" si="2"/>
        <v>19-1 Bed - F3</v>
      </c>
    </row>
    <row r="177" spans="1:6">
      <c r="A177" s="10" t="s">
        <v>1105</v>
      </c>
      <c r="B177" s="10" t="s">
        <v>1276</v>
      </c>
      <c r="C177" s="10" t="s">
        <v>1182</v>
      </c>
      <c r="D177" s="10" t="s">
        <v>1130</v>
      </c>
      <c r="E177" s="10" t="s">
        <v>1109</v>
      </c>
      <c r="F177" t="str">
        <f t="shared" si="2"/>
        <v>2-Resturant</v>
      </c>
    </row>
    <row r="178" spans="1:6">
      <c r="A178" s="10" t="s">
        <v>1105</v>
      </c>
      <c r="B178" s="10" t="s">
        <v>1276</v>
      </c>
      <c r="C178" s="10" t="s">
        <v>1182</v>
      </c>
      <c r="D178" s="10" t="s">
        <v>1132</v>
      </c>
      <c r="E178" s="10" t="s">
        <v>1123</v>
      </c>
      <c r="F178" t="str">
        <f t="shared" si="2"/>
        <v>20-1 Bed - F2</v>
      </c>
    </row>
    <row r="179" spans="1:6">
      <c r="A179" s="10" t="s">
        <v>1105</v>
      </c>
      <c r="B179" s="10" t="s">
        <v>1276</v>
      </c>
      <c r="C179" s="10" t="s">
        <v>1182</v>
      </c>
      <c r="D179" s="10" t="s">
        <v>1134</v>
      </c>
      <c r="E179" s="10" t="s">
        <v>1192</v>
      </c>
      <c r="F179" t="str">
        <f t="shared" si="2"/>
        <v>21-1 Bed - D5</v>
      </c>
    </row>
    <row r="180" spans="1:6">
      <c r="A180" s="10" t="s">
        <v>1105</v>
      </c>
      <c r="B180" s="10" t="s">
        <v>1276</v>
      </c>
      <c r="C180" s="10" t="s">
        <v>1182</v>
      </c>
      <c r="D180" s="10" t="s">
        <v>1136</v>
      </c>
      <c r="E180" s="10" t="s">
        <v>1193</v>
      </c>
      <c r="F180" t="str">
        <f t="shared" si="2"/>
        <v>22-1 Bed - D6</v>
      </c>
    </row>
    <row r="181" spans="1:6">
      <c r="A181" s="10" t="s">
        <v>1105</v>
      </c>
      <c r="B181" s="10" t="s">
        <v>1276</v>
      </c>
      <c r="C181" s="10" t="s">
        <v>1182</v>
      </c>
      <c r="D181" s="10" t="s">
        <v>1138</v>
      </c>
      <c r="E181" s="10" t="s">
        <v>1125</v>
      </c>
      <c r="F181" t="str">
        <f t="shared" si="2"/>
        <v>23-1 Bed - E2</v>
      </c>
    </row>
    <row r="182" spans="1:6">
      <c r="A182" s="10" t="s">
        <v>1105</v>
      </c>
      <c r="B182" s="10" t="s">
        <v>1276</v>
      </c>
      <c r="C182" s="10" t="s">
        <v>1182</v>
      </c>
      <c r="D182" s="10" t="s">
        <v>1140</v>
      </c>
      <c r="E182" s="10" t="s">
        <v>1194</v>
      </c>
      <c r="F182" t="str">
        <f t="shared" si="2"/>
        <v>24-1 Bed - D7</v>
      </c>
    </row>
    <row r="183" spans="1:6">
      <c r="A183" s="10" t="s">
        <v>1105</v>
      </c>
      <c r="B183" s="10" t="s">
        <v>1276</v>
      </c>
      <c r="C183" s="10" t="s">
        <v>1182</v>
      </c>
      <c r="D183" s="10" t="s">
        <v>1142</v>
      </c>
      <c r="E183" s="10" t="s">
        <v>1195</v>
      </c>
      <c r="F183" t="str">
        <f t="shared" si="2"/>
        <v>25-1 Bed - D8</v>
      </c>
    </row>
    <row r="184" spans="1:6">
      <c r="A184" s="10" t="s">
        <v>1105</v>
      </c>
      <c r="B184" s="10" t="s">
        <v>1276</v>
      </c>
      <c r="C184" s="10" t="s">
        <v>1182</v>
      </c>
      <c r="D184" s="10" t="s">
        <v>1144</v>
      </c>
      <c r="E184" s="10" t="s">
        <v>1196</v>
      </c>
      <c r="F184" t="str">
        <f t="shared" si="2"/>
        <v>26-1 Bed - D4</v>
      </c>
    </row>
    <row r="185" spans="1:6">
      <c r="A185" s="10" t="s">
        <v>1105</v>
      </c>
      <c r="B185" s="10" t="s">
        <v>1276</v>
      </c>
      <c r="C185" s="10" t="s">
        <v>1182</v>
      </c>
      <c r="D185" s="10" t="s">
        <v>1146</v>
      </c>
      <c r="E185" s="10" t="s">
        <v>1197</v>
      </c>
      <c r="F185" t="str">
        <f t="shared" si="2"/>
        <v>27-1 Bed - D3</v>
      </c>
    </row>
    <row r="186" spans="1:6">
      <c r="A186" s="10" t="s">
        <v>1105</v>
      </c>
      <c r="B186" s="10" t="s">
        <v>1276</v>
      </c>
      <c r="C186" s="10" t="s">
        <v>1182</v>
      </c>
      <c r="D186" s="10" t="s">
        <v>1148</v>
      </c>
      <c r="E186" s="10" t="s">
        <v>1117</v>
      </c>
      <c r="F186" t="str">
        <f t="shared" si="2"/>
        <v>28-1 Bed - E1</v>
      </c>
    </row>
    <row r="187" spans="1:6">
      <c r="A187" s="10" t="s">
        <v>1105</v>
      </c>
      <c r="B187" s="10" t="s">
        <v>1276</v>
      </c>
      <c r="C187" s="10" t="s">
        <v>1182</v>
      </c>
      <c r="D187" s="10" t="s">
        <v>1150</v>
      </c>
      <c r="E187" s="10" t="s">
        <v>1198</v>
      </c>
      <c r="F187" t="str">
        <f t="shared" si="2"/>
        <v>29-1 Bed - D2</v>
      </c>
    </row>
    <row r="188" spans="1:6">
      <c r="A188" s="10" t="s">
        <v>1105</v>
      </c>
      <c r="B188" s="10" t="s">
        <v>1276</v>
      </c>
      <c r="C188" s="10" t="s">
        <v>1182</v>
      </c>
      <c r="D188" s="10" t="s">
        <v>1152</v>
      </c>
      <c r="E188" s="10" t="s">
        <v>1199</v>
      </c>
      <c r="F188" t="str">
        <f t="shared" si="2"/>
        <v>3-Retail - S1</v>
      </c>
    </row>
    <row r="189" spans="1:6">
      <c r="A189" s="10" t="s">
        <v>1105</v>
      </c>
      <c r="B189" s="10" t="s">
        <v>1276</v>
      </c>
      <c r="C189" s="10" t="s">
        <v>1182</v>
      </c>
      <c r="D189" s="10" t="s">
        <v>1154</v>
      </c>
      <c r="E189" s="10" t="s">
        <v>1200</v>
      </c>
      <c r="F189" t="str">
        <f t="shared" si="2"/>
        <v>30-1 Bed - D1</v>
      </c>
    </row>
    <row r="190" spans="1:6">
      <c r="A190" s="10" t="s">
        <v>1105</v>
      </c>
      <c r="B190" s="10" t="s">
        <v>1276</v>
      </c>
      <c r="C190" s="10" t="s">
        <v>1182</v>
      </c>
      <c r="D190" s="10" t="s">
        <v>1156</v>
      </c>
      <c r="E190" s="10" t="s">
        <v>1115</v>
      </c>
      <c r="F190" t="str">
        <f t="shared" si="2"/>
        <v>31-1 Bed - C1</v>
      </c>
    </row>
    <row r="191" spans="1:6">
      <c r="A191" s="10" t="s">
        <v>1105</v>
      </c>
      <c r="B191" s="10" t="s">
        <v>1276</v>
      </c>
      <c r="C191" s="10" t="s">
        <v>1182</v>
      </c>
      <c r="D191" s="10" t="s">
        <v>1158</v>
      </c>
      <c r="E191" s="10" t="s">
        <v>1127</v>
      </c>
      <c r="F191" t="str">
        <f t="shared" si="2"/>
        <v>32-1 Bed - C2</v>
      </c>
    </row>
    <row r="192" spans="1:6">
      <c r="A192" s="10" t="s">
        <v>1105</v>
      </c>
      <c r="B192" s="10" t="s">
        <v>1276</v>
      </c>
      <c r="C192" s="10" t="s">
        <v>1182</v>
      </c>
      <c r="D192" s="10" t="s">
        <v>1160</v>
      </c>
      <c r="E192" s="10" t="s">
        <v>1201</v>
      </c>
      <c r="F192" t="str">
        <f t="shared" si="2"/>
        <v>33-2 Bed - G1</v>
      </c>
    </row>
    <row r="193" spans="1:6">
      <c r="A193" s="10" t="s">
        <v>1105</v>
      </c>
      <c r="B193" s="10" t="s">
        <v>1276</v>
      </c>
      <c r="C193" s="10" t="s">
        <v>1182</v>
      </c>
      <c r="D193" s="10" t="s">
        <v>1162</v>
      </c>
      <c r="E193" s="10" t="s">
        <v>1202</v>
      </c>
      <c r="F193" t="str">
        <f t="shared" si="2"/>
        <v>34-2 Bed - G2</v>
      </c>
    </row>
    <row r="194" spans="1:6">
      <c r="A194" s="10" t="s">
        <v>1105</v>
      </c>
      <c r="B194" s="10" t="s">
        <v>1276</v>
      </c>
      <c r="C194" s="10" t="s">
        <v>1182</v>
      </c>
      <c r="D194" s="10" t="s">
        <v>1164</v>
      </c>
      <c r="E194" s="10" t="s">
        <v>1203</v>
      </c>
      <c r="F194" t="str">
        <f t="shared" si="2"/>
        <v>35-2 Bed - G3</v>
      </c>
    </row>
    <row r="195" spans="1:6">
      <c r="A195" s="10" t="s">
        <v>1105</v>
      </c>
      <c r="B195" s="10" t="s">
        <v>1276</v>
      </c>
      <c r="C195" s="10" t="s">
        <v>1182</v>
      </c>
      <c r="D195" s="10" t="s">
        <v>1166</v>
      </c>
      <c r="E195" s="10" t="s">
        <v>1204</v>
      </c>
      <c r="F195" t="str">
        <f t="shared" ref="F195:F258" si="3">D195&amp;"-"&amp;E195</f>
        <v>36-2 Bed - F2</v>
      </c>
    </row>
    <row r="196" spans="1:6">
      <c r="A196" s="10" t="s">
        <v>1105</v>
      </c>
      <c r="B196" s="10" t="s">
        <v>1276</v>
      </c>
      <c r="C196" s="10" t="s">
        <v>1182</v>
      </c>
      <c r="D196" s="10" t="s">
        <v>1168</v>
      </c>
      <c r="E196" s="10" t="s">
        <v>1139</v>
      </c>
      <c r="F196" t="str">
        <f t="shared" si="3"/>
        <v>37-2 Bed - A1</v>
      </c>
    </row>
    <row r="197" spans="1:6">
      <c r="A197" s="10" t="s">
        <v>1105</v>
      </c>
      <c r="B197" s="10" t="s">
        <v>1276</v>
      </c>
      <c r="C197" s="10" t="s">
        <v>1182</v>
      </c>
      <c r="D197" s="10" t="s">
        <v>1205</v>
      </c>
      <c r="E197" s="10" t="s">
        <v>1145</v>
      </c>
      <c r="F197" t="str">
        <f t="shared" si="3"/>
        <v>38-2 Bed - A2</v>
      </c>
    </row>
    <row r="198" spans="1:6">
      <c r="A198" s="10" t="s">
        <v>1105</v>
      </c>
      <c r="B198" s="10" t="s">
        <v>1276</v>
      </c>
      <c r="C198" s="10" t="s">
        <v>1182</v>
      </c>
      <c r="D198" s="10" t="s">
        <v>1206</v>
      </c>
      <c r="E198" s="10" t="s">
        <v>1207</v>
      </c>
      <c r="F198" t="str">
        <f t="shared" si="3"/>
        <v>39-2 Bed - A4</v>
      </c>
    </row>
    <row r="199" spans="1:6">
      <c r="A199" s="10" t="s">
        <v>1105</v>
      </c>
      <c r="B199" s="10" t="s">
        <v>1276</v>
      </c>
      <c r="C199" s="10" t="s">
        <v>1182</v>
      </c>
      <c r="D199" s="10" t="s">
        <v>1170</v>
      </c>
      <c r="E199" s="10" t="s">
        <v>1208</v>
      </c>
      <c r="F199" t="str">
        <f t="shared" si="3"/>
        <v>4-Retail - S2</v>
      </c>
    </row>
    <row r="200" spans="1:6">
      <c r="A200" s="10" t="s">
        <v>1105</v>
      </c>
      <c r="B200" s="10" t="s">
        <v>1276</v>
      </c>
      <c r="C200" s="10" t="s">
        <v>1182</v>
      </c>
      <c r="D200" s="10" t="s">
        <v>1209</v>
      </c>
      <c r="E200" s="10" t="s">
        <v>1210</v>
      </c>
      <c r="F200" t="str">
        <f t="shared" si="3"/>
        <v>40-2 Bed - A3</v>
      </c>
    </row>
    <row r="201" spans="1:6">
      <c r="A201" s="10" t="s">
        <v>1105</v>
      </c>
      <c r="B201" s="10" t="s">
        <v>1276</v>
      </c>
      <c r="C201" s="10" t="s">
        <v>1182</v>
      </c>
      <c r="D201" s="10" t="s">
        <v>1211</v>
      </c>
      <c r="E201" s="10" t="s">
        <v>1212</v>
      </c>
      <c r="F201" t="str">
        <f t="shared" si="3"/>
        <v>41-2 Bed - B1</v>
      </c>
    </row>
    <row r="202" spans="1:6">
      <c r="A202" s="10" t="s">
        <v>1105</v>
      </c>
      <c r="B202" s="10" t="s">
        <v>1276</v>
      </c>
      <c r="C202" s="10" t="s">
        <v>1182</v>
      </c>
      <c r="D202" s="10" t="s">
        <v>1213</v>
      </c>
      <c r="E202" s="10" t="s">
        <v>1214</v>
      </c>
      <c r="F202" t="str">
        <f t="shared" si="3"/>
        <v>42-2 Bed - B2</v>
      </c>
    </row>
    <row r="203" spans="1:6">
      <c r="A203" s="10" t="s">
        <v>1105</v>
      </c>
      <c r="B203" s="10" t="s">
        <v>1276</v>
      </c>
      <c r="C203" s="10" t="s">
        <v>1182</v>
      </c>
      <c r="D203" s="10" t="s">
        <v>1215</v>
      </c>
      <c r="E203" s="10" t="s">
        <v>1216</v>
      </c>
      <c r="F203" t="str">
        <f t="shared" si="3"/>
        <v>43-2 Bed - B4</v>
      </c>
    </row>
    <row r="204" spans="1:6">
      <c r="A204" s="10" t="s">
        <v>1105</v>
      </c>
      <c r="B204" s="10" t="s">
        <v>1276</v>
      </c>
      <c r="C204" s="10" t="s">
        <v>1182</v>
      </c>
      <c r="D204" s="10" t="s">
        <v>1217</v>
      </c>
      <c r="E204" s="10" t="s">
        <v>1218</v>
      </c>
      <c r="F204" t="str">
        <f t="shared" si="3"/>
        <v>44-2 Bed - B3</v>
      </c>
    </row>
    <row r="205" spans="1:6">
      <c r="A205" s="10" t="s">
        <v>1105</v>
      </c>
      <c r="B205" s="10" t="s">
        <v>1276</v>
      </c>
      <c r="C205" s="10" t="s">
        <v>1182</v>
      </c>
      <c r="D205" s="10" t="s">
        <v>1219</v>
      </c>
      <c r="E205" s="10" t="s">
        <v>1220</v>
      </c>
      <c r="F205" t="str">
        <f t="shared" si="3"/>
        <v>45-3 Bed/Duplex - I1</v>
      </c>
    </row>
    <row r="206" spans="1:6">
      <c r="A206" s="10" t="s">
        <v>1105</v>
      </c>
      <c r="B206" s="10" t="s">
        <v>1276</v>
      </c>
      <c r="C206" s="10" t="s">
        <v>1182</v>
      </c>
      <c r="D206" s="10" t="s">
        <v>1221</v>
      </c>
      <c r="E206" s="10" t="s">
        <v>1222</v>
      </c>
      <c r="F206" t="str">
        <f t="shared" si="3"/>
        <v>46-3 Bed/Duplex - I2</v>
      </c>
    </row>
    <row r="207" spans="1:6">
      <c r="A207" s="10" t="s">
        <v>1105</v>
      </c>
      <c r="B207" s="10" t="s">
        <v>1276</v>
      </c>
      <c r="C207" s="10" t="s">
        <v>1182</v>
      </c>
      <c r="D207" s="10" t="s">
        <v>1223</v>
      </c>
      <c r="E207" s="10" t="s">
        <v>1224</v>
      </c>
      <c r="F207" t="str">
        <f t="shared" si="3"/>
        <v>47-3 Bed/Duplex - I4</v>
      </c>
    </row>
    <row r="208" spans="1:6">
      <c r="A208" s="10" t="s">
        <v>1105</v>
      </c>
      <c r="B208" s="10" t="s">
        <v>1276</v>
      </c>
      <c r="C208" s="10" t="s">
        <v>1182</v>
      </c>
      <c r="D208" s="10" t="s">
        <v>1225</v>
      </c>
      <c r="E208" s="10" t="s">
        <v>1226</v>
      </c>
      <c r="F208" t="str">
        <f t="shared" si="3"/>
        <v>48-3 Bed/Duplex - I3</v>
      </c>
    </row>
    <row r="209" spans="1:6">
      <c r="A209" s="10" t="s">
        <v>1105</v>
      </c>
      <c r="B209" s="10" t="s">
        <v>1276</v>
      </c>
      <c r="C209" s="10" t="s">
        <v>1182</v>
      </c>
      <c r="D209" s="10" t="s">
        <v>1227</v>
      </c>
      <c r="E209" s="10" t="s">
        <v>1228</v>
      </c>
      <c r="F209" t="str">
        <f t="shared" si="3"/>
        <v>49-4 Bed/Duplex - J1</v>
      </c>
    </row>
    <row r="210" spans="1:6">
      <c r="A210" s="10" t="s">
        <v>1105</v>
      </c>
      <c r="B210" s="10" t="s">
        <v>1276</v>
      </c>
      <c r="C210" s="10" t="s">
        <v>1182</v>
      </c>
      <c r="D210" s="10" t="s">
        <v>1172</v>
      </c>
      <c r="E210" s="10" t="s">
        <v>1229</v>
      </c>
      <c r="F210" t="str">
        <f t="shared" si="3"/>
        <v>5-Retail - S3</v>
      </c>
    </row>
    <row r="211" spans="1:6">
      <c r="A211" s="10" t="s">
        <v>1105</v>
      </c>
      <c r="B211" s="10" t="s">
        <v>1276</v>
      </c>
      <c r="C211" s="10" t="s">
        <v>1182</v>
      </c>
      <c r="D211" s="10" t="s">
        <v>1230</v>
      </c>
      <c r="E211" s="10" t="s">
        <v>1231</v>
      </c>
      <c r="F211" t="str">
        <f t="shared" si="3"/>
        <v>50-4 Bed/Duplex - J2</v>
      </c>
    </row>
    <row r="212" spans="1:6">
      <c r="A212" s="10" t="s">
        <v>1105</v>
      </c>
      <c r="B212" s="10" t="s">
        <v>1276</v>
      </c>
      <c r="C212" s="10" t="s">
        <v>1182</v>
      </c>
      <c r="D212" s="10" t="s">
        <v>1232</v>
      </c>
      <c r="E212" s="10" t="s">
        <v>1233</v>
      </c>
      <c r="F212" t="str">
        <f t="shared" si="3"/>
        <v>51-4 Bed/Duplex - K2</v>
      </c>
    </row>
    <row r="213" spans="1:6">
      <c r="A213" s="10" t="s">
        <v>1105</v>
      </c>
      <c r="B213" s="10" t="s">
        <v>1276</v>
      </c>
      <c r="C213" s="10" t="s">
        <v>1182</v>
      </c>
      <c r="D213" s="10" t="s">
        <v>1234</v>
      </c>
      <c r="E213" s="10" t="s">
        <v>1235</v>
      </c>
      <c r="F213" t="str">
        <f t="shared" si="3"/>
        <v>52-4 Bed/Duplex - H2</v>
      </c>
    </row>
    <row r="214" spans="1:6">
      <c r="A214" s="10" t="s">
        <v>1105</v>
      </c>
      <c r="B214" s="10" t="s">
        <v>1276</v>
      </c>
      <c r="C214" s="10" t="s">
        <v>1182</v>
      </c>
      <c r="D214" s="10" t="s">
        <v>1236</v>
      </c>
      <c r="E214" s="10" t="s">
        <v>1237</v>
      </c>
      <c r="F214" t="str">
        <f t="shared" si="3"/>
        <v>53-4 Bed/Duplex - K4</v>
      </c>
    </row>
    <row r="215" spans="1:6">
      <c r="A215" s="10" t="s">
        <v>1105</v>
      </c>
      <c r="B215" s="10" t="s">
        <v>1276</v>
      </c>
      <c r="C215" s="10" t="s">
        <v>1182</v>
      </c>
      <c r="D215" s="10" t="s">
        <v>1238</v>
      </c>
      <c r="E215" s="10" t="s">
        <v>1239</v>
      </c>
      <c r="F215" t="str">
        <f t="shared" si="3"/>
        <v>54-4 Bed/Duplex - J4</v>
      </c>
    </row>
    <row r="216" spans="1:6">
      <c r="A216" s="10" t="s">
        <v>1105</v>
      </c>
      <c r="B216" s="10" t="s">
        <v>1276</v>
      </c>
      <c r="C216" s="10" t="s">
        <v>1182</v>
      </c>
      <c r="D216" s="10" t="s">
        <v>1240</v>
      </c>
      <c r="E216" s="10" t="s">
        <v>1241</v>
      </c>
      <c r="F216" t="str">
        <f t="shared" si="3"/>
        <v>55-4 Bed/Duplex - J3</v>
      </c>
    </row>
    <row r="217" spans="1:6">
      <c r="A217" s="10" t="s">
        <v>1105</v>
      </c>
      <c r="B217" s="10" t="s">
        <v>1276</v>
      </c>
      <c r="C217" s="10" t="s">
        <v>1182</v>
      </c>
      <c r="D217" s="10" t="s">
        <v>1242</v>
      </c>
      <c r="E217" s="10" t="s">
        <v>1243</v>
      </c>
      <c r="F217" t="str">
        <f t="shared" si="3"/>
        <v>56-4 Bed/Duplex - K3</v>
      </c>
    </row>
    <row r="218" spans="1:6">
      <c r="A218" s="10" t="s">
        <v>1105</v>
      </c>
      <c r="B218" s="10" t="s">
        <v>1276</v>
      </c>
      <c r="C218" s="10" t="s">
        <v>1182</v>
      </c>
      <c r="D218" s="10" t="s">
        <v>1244</v>
      </c>
      <c r="E218" s="10" t="s">
        <v>1245</v>
      </c>
      <c r="F218" t="str">
        <f t="shared" si="3"/>
        <v>57-4 Bed/Duplex - H1</v>
      </c>
    </row>
    <row r="219" spans="1:6">
      <c r="A219" s="10" t="s">
        <v>1105</v>
      </c>
      <c r="B219" s="10" t="s">
        <v>1276</v>
      </c>
      <c r="C219" s="10" t="s">
        <v>1182</v>
      </c>
      <c r="D219" s="10" t="s">
        <v>1246</v>
      </c>
      <c r="E219" s="10" t="s">
        <v>1247</v>
      </c>
      <c r="F219" t="str">
        <f t="shared" si="3"/>
        <v>58-4 Bed/Duplex - K1</v>
      </c>
    </row>
    <row r="220" spans="1:6">
      <c r="A220" s="10" t="s">
        <v>1105</v>
      </c>
      <c r="B220" s="10" t="s">
        <v>1276</v>
      </c>
      <c r="C220" s="10" t="s">
        <v>1182</v>
      </c>
      <c r="D220" s="10" t="s">
        <v>1174</v>
      </c>
      <c r="E220" s="10" t="s">
        <v>1248</v>
      </c>
      <c r="F220" t="str">
        <f t="shared" si="3"/>
        <v>6-Retail - S4</v>
      </c>
    </row>
    <row r="221" spans="1:6">
      <c r="A221" s="10" t="s">
        <v>1105</v>
      </c>
      <c r="B221" s="10" t="s">
        <v>1276</v>
      </c>
      <c r="C221" s="10" t="s">
        <v>1182</v>
      </c>
      <c r="D221" s="10" t="s">
        <v>1176</v>
      </c>
      <c r="E221" s="10" t="s">
        <v>1249</v>
      </c>
      <c r="F221" t="str">
        <f t="shared" si="3"/>
        <v>7-Retail - S5</v>
      </c>
    </row>
    <row r="222" spans="1:6">
      <c r="A222" s="10" t="s">
        <v>1105</v>
      </c>
      <c r="B222" s="10" t="s">
        <v>1276</v>
      </c>
      <c r="C222" s="10" t="s">
        <v>1182</v>
      </c>
      <c r="D222" s="10" t="s">
        <v>1178</v>
      </c>
      <c r="E222" s="10" t="s">
        <v>1250</v>
      </c>
      <c r="F222" t="str">
        <f t="shared" si="3"/>
        <v>8-Retail - S6</v>
      </c>
    </row>
    <row r="223" spans="1:6">
      <c r="A223" s="10" t="s">
        <v>1105</v>
      </c>
      <c r="B223" s="10" t="s">
        <v>1276</v>
      </c>
      <c r="C223" s="10" t="s">
        <v>1182</v>
      </c>
      <c r="D223" s="10" t="s">
        <v>1180</v>
      </c>
      <c r="E223" s="10" t="s">
        <v>1251</v>
      </c>
      <c r="F223" t="str">
        <f t="shared" si="3"/>
        <v>9-Retail - S7</v>
      </c>
    </row>
    <row r="224" spans="1:6">
      <c r="A224" s="10" t="s">
        <v>1105</v>
      </c>
      <c r="B224" s="10" t="s">
        <v>1276</v>
      </c>
      <c r="C224" s="10" t="s">
        <v>1252</v>
      </c>
      <c r="D224" s="10" t="s">
        <v>1108</v>
      </c>
      <c r="E224" s="10" t="s">
        <v>1109</v>
      </c>
      <c r="F224" t="str">
        <f t="shared" si="3"/>
        <v>1-Resturant</v>
      </c>
    </row>
    <row r="225" spans="1:6">
      <c r="A225" s="10" t="s">
        <v>1105</v>
      </c>
      <c r="B225" s="10" t="s">
        <v>1276</v>
      </c>
      <c r="C225" s="10" t="s">
        <v>1252</v>
      </c>
      <c r="D225" s="10" t="s">
        <v>1110</v>
      </c>
      <c r="E225" s="10" t="s">
        <v>1253</v>
      </c>
      <c r="F225" t="str">
        <f t="shared" si="3"/>
        <v>10-Studio  - F1</v>
      </c>
    </row>
    <row r="226" spans="1:6">
      <c r="A226" s="10" t="s">
        <v>1105</v>
      </c>
      <c r="B226" s="10" t="s">
        <v>1276</v>
      </c>
      <c r="C226" s="10" t="s">
        <v>1252</v>
      </c>
      <c r="D226" s="10" t="s">
        <v>1112</v>
      </c>
      <c r="E226" s="10" t="s">
        <v>1254</v>
      </c>
      <c r="F226" t="str">
        <f t="shared" si="3"/>
        <v>11-Studio  - F2</v>
      </c>
    </row>
    <row r="227" spans="1:6">
      <c r="A227" s="10" t="s">
        <v>1105</v>
      </c>
      <c r="B227" s="10" t="s">
        <v>1276</v>
      </c>
      <c r="C227" s="10" t="s">
        <v>1252</v>
      </c>
      <c r="D227" s="10" t="s">
        <v>1114</v>
      </c>
      <c r="E227" s="10" t="s">
        <v>1255</v>
      </c>
      <c r="F227" t="str">
        <f t="shared" si="3"/>
        <v>12-Studio  - I2</v>
      </c>
    </row>
    <row r="228" spans="1:6">
      <c r="A228" s="10" t="s">
        <v>1105</v>
      </c>
      <c r="B228" s="10" t="s">
        <v>1276</v>
      </c>
      <c r="C228" s="10" t="s">
        <v>1252</v>
      </c>
      <c r="D228" s="10" t="s">
        <v>1116</v>
      </c>
      <c r="E228" s="10" t="s">
        <v>1256</v>
      </c>
      <c r="F228" t="str">
        <f t="shared" si="3"/>
        <v>13-Studio  - J2</v>
      </c>
    </row>
    <row r="229" spans="1:6">
      <c r="A229" s="10" t="s">
        <v>1105</v>
      </c>
      <c r="B229" s="10" t="s">
        <v>1276</v>
      </c>
      <c r="C229" s="10" t="s">
        <v>1252</v>
      </c>
      <c r="D229" s="10" t="s">
        <v>1118</v>
      </c>
      <c r="E229" s="10" t="s">
        <v>1257</v>
      </c>
      <c r="F229" t="str">
        <f t="shared" si="3"/>
        <v>14-Studio  - J1</v>
      </c>
    </row>
    <row r="230" spans="1:6">
      <c r="A230" s="10" t="s">
        <v>1105</v>
      </c>
      <c r="B230" s="10" t="s">
        <v>1276</v>
      </c>
      <c r="C230" s="10" t="s">
        <v>1252</v>
      </c>
      <c r="D230" s="10" t="s">
        <v>1120</v>
      </c>
      <c r="E230" s="10" t="s">
        <v>1258</v>
      </c>
      <c r="F230" t="str">
        <f t="shared" si="3"/>
        <v>15-Studio  - I1</v>
      </c>
    </row>
    <row r="231" spans="1:6">
      <c r="A231" s="10" t="s">
        <v>1105</v>
      </c>
      <c r="B231" s="10" t="s">
        <v>1276</v>
      </c>
      <c r="C231" s="10" t="s">
        <v>1252</v>
      </c>
      <c r="D231" s="10" t="s">
        <v>1122</v>
      </c>
      <c r="E231" s="10" t="s">
        <v>1259</v>
      </c>
      <c r="F231" t="str">
        <f t="shared" si="3"/>
        <v>16-Studio  - E2</v>
      </c>
    </row>
    <row r="232" spans="1:6">
      <c r="A232" s="10" t="s">
        <v>1105</v>
      </c>
      <c r="B232" s="10" t="s">
        <v>1276</v>
      </c>
      <c r="C232" s="10" t="s">
        <v>1252</v>
      </c>
      <c r="D232" s="10" t="s">
        <v>1124</v>
      </c>
      <c r="E232" s="10" t="s">
        <v>1260</v>
      </c>
      <c r="F232" t="str">
        <f t="shared" si="3"/>
        <v>17-Studio  - E1</v>
      </c>
    </row>
    <row r="233" spans="1:6">
      <c r="A233" s="10" t="s">
        <v>1105</v>
      </c>
      <c r="B233" s="10" t="s">
        <v>1276</v>
      </c>
      <c r="C233" s="10" t="s">
        <v>1252</v>
      </c>
      <c r="D233" s="10" t="s">
        <v>1126</v>
      </c>
      <c r="E233" s="10" t="s">
        <v>1261</v>
      </c>
      <c r="F233" t="str">
        <f t="shared" si="3"/>
        <v>18-1 Bed - A1</v>
      </c>
    </row>
    <row r="234" spans="1:6">
      <c r="A234" s="10" t="s">
        <v>1105</v>
      </c>
      <c r="B234" s="10" t="s">
        <v>1276</v>
      </c>
      <c r="C234" s="10" t="s">
        <v>1252</v>
      </c>
      <c r="D234" s="10" t="s">
        <v>1128</v>
      </c>
      <c r="E234" s="10" t="s">
        <v>1262</v>
      </c>
      <c r="F234" t="str">
        <f t="shared" si="3"/>
        <v>19-1 Bed - A2</v>
      </c>
    </row>
    <row r="235" spans="1:6">
      <c r="A235" s="10" t="s">
        <v>1105</v>
      </c>
      <c r="B235" s="10" t="s">
        <v>1276</v>
      </c>
      <c r="C235" s="10" t="s">
        <v>1252</v>
      </c>
      <c r="D235" s="10" t="s">
        <v>1130</v>
      </c>
      <c r="E235" s="10" t="s">
        <v>1199</v>
      </c>
      <c r="F235" t="str">
        <f t="shared" si="3"/>
        <v>2-Retail - S1</v>
      </c>
    </row>
    <row r="236" spans="1:6">
      <c r="A236" s="10" t="s">
        <v>1105</v>
      </c>
      <c r="B236" s="10" t="s">
        <v>1276</v>
      </c>
      <c r="C236" s="10" t="s">
        <v>1252</v>
      </c>
      <c r="D236" s="10" t="s">
        <v>1132</v>
      </c>
      <c r="E236" s="10" t="s">
        <v>1263</v>
      </c>
      <c r="F236" t="str">
        <f t="shared" si="3"/>
        <v>20-1 Bed - G</v>
      </c>
    </row>
    <row r="237" spans="1:6">
      <c r="A237" s="10" t="s">
        <v>1105</v>
      </c>
      <c r="B237" s="10" t="s">
        <v>1276</v>
      </c>
      <c r="C237" s="10" t="s">
        <v>1252</v>
      </c>
      <c r="D237" s="10" t="s">
        <v>1134</v>
      </c>
      <c r="E237" s="10" t="s">
        <v>1264</v>
      </c>
      <c r="F237" t="str">
        <f t="shared" si="3"/>
        <v>21-1 Bed - C</v>
      </c>
    </row>
    <row r="238" spans="1:6">
      <c r="A238" s="10" t="s">
        <v>1105</v>
      </c>
      <c r="B238" s="10" t="s">
        <v>1276</v>
      </c>
      <c r="C238" s="10" t="s">
        <v>1252</v>
      </c>
      <c r="D238" s="10" t="s">
        <v>1136</v>
      </c>
      <c r="E238" s="10" t="s">
        <v>1265</v>
      </c>
      <c r="F238" t="str">
        <f t="shared" si="3"/>
        <v>22-2 Bed - D</v>
      </c>
    </row>
    <row r="239" spans="1:6">
      <c r="A239" s="10" t="s">
        <v>1105</v>
      </c>
      <c r="B239" s="10" t="s">
        <v>1276</v>
      </c>
      <c r="C239" s="10" t="s">
        <v>1252</v>
      </c>
      <c r="D239" s="10" t="s">
        <v>1138</v>
      </c>
      <c r="E239" s="10" t="s">
        <v>1266</v>
      </c>
      <c r="F239" t="str">
        <f t="shared" si="3"/>
        <v>23-2 Bed - H</v>
      </c>
    </row>
    <row r="240" spans="1:6">
      <c r="A240" s="10" t="s">
        <v>1105</v>
      </c>
      <c r="B240" s="10" t="s">
        <v>1276</v>
      </c>
      <c r="C240" s="10" t="s">
        <v>1252</v>
      </c>
      <c r="D240" s="10" t="s">
        <v>1140</v>
      </c>
      <c r="E240" s="10" t="s">
        <v>1147</v>
      </c>
      <c r="F240" t="str">
        <f t="shared" si="3"/>
        <v>24-3 Bed/Duplex - K1</v>
      </c>
    </row>
    <row r="241" spans="1:6">
      <c r="A241" s="10" t="s">
        <v>1105</v>
      </c>
      <c r="B241" s="10" t="s">
        <v>1276</v>
      </c>
      <c r="C241" s="10" t="s">
        <v>1252</v>
      </c>
      <c r="D241" s="10" t="s">
        <v>1142</v>
      </c>
      <c r="E241" s="10" t="s">
        <v>1155</v>
      </c>
      <c r="F241" t="str">
        <f t="shared" si="3"/>
        <v>25-3 Bed/Duplex - K2</v>
      </c>
    </row>
    <row r="242" spans="1:6">
      <c r="A242" s="10" t="s">
        <v>1105</v>
      </c>
      <c r="B242" s="10" t="s">
        <v>1276</v>
      </c>
      <c r="C242" s="10" t="s">
        <v>1252</v>
      </c>
      <c r="D242" s="10" t="s">
        <v>1144</v>
      </c>
      <c r="E242" s="10" t="s">
        <v>1267</v>
      </c>
      <c r="F242" t="str">
        <f t="shared" si="3"/>
        <v>26-3 Bed/Duplex - M</v>
      </c>
    </row>
    <row r="243" spans="1:6">
      <c r="A243" s="10" t="s">
        <v>1105</v>
      </c>
      <c r="B243" s="10" t="s">
        <v>1276</v>
      </c>
      <c r="C243" s="10" t="s">
        <v>1252</v>
      </c>
      <c r="D243" s="10" t="s">
        <v>1146</v>
      </c>
      <c r="E243" s="10" t="s">
        <v>1268</v>
      </c>
      <c r="F243" t="str">
        <f t="shared" si="3"/>
        <v>27-3 Bed/Duplex - O</v>
      </c>
    </row>
    <row r="244" spans="1:6">
      <c r="A244" s="10" t="s">
        <v>1105</v>
      </c>
      <c r="B244" s="10" t="s">
        <v>1276</v>
      </c>
      <c r="C244" s="10" t="s">
        <v>1252</v>
      </c>
      <c r="D244" s="10" t="s">
        <v>1148</v>
      </c>
      <c r="E244" s="10" t="s">
        <v>1269</v>
      </c>
      <c r="F244" t="str">
        <f t="shared" si="3"/>
        <v>28-3 Bed/Duplex - Q</v>
      </c>
    </row>
    <row r="245" spans="1:6">
      <c r="A245" s="10" t="s">
        <v>1105</v>
      </c>
      <c r="B245" s="10" t="s">
        <v>1276</v>
      </c>
      <c r="C245" s="10" t="s">
        <v>1252</v>
      </c>
      <c r="D245" s="10" t="s">
        <v>1150</v>
      </c>
      <c r="E245" s="10" t="s">
        <v>1270</v>
      </c>
      <c r="F245" t="str">
        <f t="shared" si="3"/>
        <v>29-3 Bed/Duplex - R</v>
      </c>
    </row>
    <row r="246" spans="1:6">
      <c r="A246" s="10" t="s">
        <v>1105</v>
      </c>
      <c r="B246" s="10" t="s">
        <v>1276</v>
      </c>
      <c r="C246" s="10" t="s">
        <v>1252</v>
      </c>
      <c r="D246" s="10" t="s">
        <v>1152</v>
      </c>
      <c r="E246" s="10" t="s">
        <v>1208</v>
      </c>
      <c r="F246" t="str">
        <f t="shared" si="3"/>
        <v>3-Retail - S2</v>
      </c>
    </row>
    <row r="247" spans="1:6">
      <c r="A247" s="10" t="s">
        <v>1105</v>
      </c>
      <c r="B247" s="10" t="s">
        <v>1276</v>
      </c>
      <c r="C247" s="10" t="s">
        <v>1252</v>
      </c>
      <c r="D247" s="10" t="s">
        <v>1154</v>
      </c>
      <c r="E247" s="10" t="s">
        <v>1271</v>
      </c>
      <c r="F247" t="str">
        <f t="shared" si="3"/>
        <v>30-3 Bed/Duplex - P</v>
      </c>
    </row>
    <row r="248" spans="1:6">
      <c r="A248" s="10" t="s">
        <v>1105</v>
      </c>
      <c r="B248" s="10" t="s">
        <v>1276</v>
      </c>
      <c r="C248" s="10" t="s">
        <v>1252</v>
      </c>
      <c r="D248" s="10" t="s">
        <v>1156</v>
      </c>
      <c r="E248" s="10" t="s">
        <v>1272</v>
      </c>
      <c r="F248" t="str">
        <f t="shared" si="3"/>
        <v>31-3 Bed/Duplex - N</v>
      </c>
    </row>
    <row r="249" spans="1:6">
      <c r="A249" s="10" t="s">
        <v>1105</v>
      </c>
      <c r="B249" s="10" t="s">
        <v>1276</v>
      </c>
      <c r="C249" s="10" t="s">
        <v>1252</v>
      </c>
      <c r="D249" s="10" t="s">
        <v>1158</v>
      </c>
      <c r="E249" s="10" t="s">
        <v>1273</v>
      </c>
      <c r="F249" t="str">
        <f t="shared" si="3"/>
        <v>32-3 Bed/Duplex - L</v>
      </c>
    </row>
    <row r="250" spans="1:6">
      <c r="A250" s="10" t="s">
        <v>1105</v>
      </c>
      <c r="B250" s="10" t="s">
        <v>1276</v>
      </c>
      <c r="C250" s="10" t="s">
        <v>1252</v>
      </c>
      <c r="D250" s="10" t="s">
        <v>1170</v>
      </c>
      <c r="E250" s="10" t="s">
        <v>1229</v>
      </c>
      <c r="F250" t="str">
        <f t="shared" si="3"/>
        <v>4-Retail - S3</v>
      </c>
    </row>
    <row r="251" spans="1:6">
      <c r="A251" s="10" t="s">
        <v>1105</v>
      </c>
      <c r="B251" s="10" t="s">
        <v>1276</v>
      </c>
      <c r="C251" s="10" t="s">
        <v>1252</v>
      </c>
      <c r="D251" s="10" t="s">
        <v>1172</v>
      </c>
      <c r="E251" s="10" t="s">
        <v>1248</v>
      </c>
      <c r="F251" t="str">
        <f t="shared" si="3"/>
        <v>5-Retail - S4</v>
      </c>
    </row>
    <row r="252" spans="1:6">
      <c r="A252" s="10" t="s">
        <v>1105</v>
      </c>
      <c r="B252" s="10" t="s">
        <v>1276</v>
      </c>
      <c r="C252" s="10" t="s">
        <v>1252</v>
      </c>
      <c r="D252" s="10" t="s">
        <v>1174</v>
      </c>
      <c r="E252" s="10" t="s">
        <v>1249</v>
      </c>
      <c r="F252" t="str">
        <f t="shared" si="3"/>
        <v>6-Retail - S5</v>
      </c>
    </row>
    <row r="253" spans="1:6">
      <c r="A253" s="10" t="s">
        <v>1105</v>
      </c>
      <c r="B253" s="10" t="s">
        <v>1276</v>
      </c>
      <c r="C253" s="10" t="s">
        <v>1252</v>
      </c>
      <c r="D253" s="10" t="s">
        <v>1176</v>
      </c>
      <c r="E253" s="10" t="s">
        <v>1250</v>
      </c>
      <c r="F253" t="str">
        <f t="shared" si="3"/>
        <v>7-Retail - S6</v>
      </c>
    </row>
    <row r="254" spans="1:6">
      <c r="A254" s="10" t="s">
        <v>1105</v>
      </c>
      <c r="B254" s="10" t="s">
        <v>1276</v>
      </c>
      <c r="C254" s="10" t="s">
        <v>1252</v>
      </c>
      <c r="D254" s="10" t="s">
        <v>1178</v>
      </c>
      <c r="E254" s="10" t="s">
        <v>1274</v>
      </c>
      <c r="F254" t="str">
        <f t="shared" si="3"/>
        <v>8-Studio  - B1</v>
      </c>
    </row>
    <row r="255" spans="1:6">
      <c r="A255" s="10" t="s">
        <v>1105</v>
      </c>
      <c r="B255" s="10" t="s">
        <v>1276</v>
      </c>
      <c r="C255" s="10" t="s">
        <v>1252</v>
      </c>
      <c r="D255" s="10" t="s">
        <v>1180</v>
      </c>
      <c r="E255" s="10" t="s">
        <v>1275</v>
      </c>
      <c r="F255" t="str">
        <f t="shared" si="3"/>
        <v>9-Studio  - B2</v>
      </c>
    </row>
    <row r="256" spans="1:6">
      <c r="A256" s="10" t="s">
        <v>1105</v>
      </c>
      <c r="B256" s="10" t="s">
        <v>1277</v>
      </c>
      <c r="C256" s="10" t="s">
        <v>1107</v>
      </c>
      <c r="D256" s="10" t="s">
        <v>1108</v>
      </c>
      <c r="E256" s="10" t="s">
        <v>1109</v>
      </c>
      <c r="F256" t="str">
        <f t="shared" si="3"/>
        <v>1-Resturant</v>
      </c>
    </row>
    <row r="257" spans="1:6">
      <c r="A257" s="10" t="s">
        <v>1105</v>
      </c>
      <c r="B257" s="10" t="s">
        <v>1277</v>
      </c>
      <c r="C257" s="10" t="s">
        <v>1107</v>
      </c>
      <c r="D257" s="10" t="s">
        <v>1110</v>
      </c>
      <c r="E257" s="10" t="s">
        <v>1111</v>
      </c>
      <c r="F257" t="str">
        <f t="shared" si="3"/>
        <v>10-1 Bed - G1</v>
      </c>
    </row>
    <row r="258" spans="1:6">
      <c r="A258" s="10" t="s">
        <v>1105</v>
      </c>
      <c r="B258" s="10" t="s">
        <v>1277</v>
      </c>
      <c r="C258" s="10" t="s">
        <v>1107</v>
      </c>
      <c r="D258" s="10" t="s">
        <v>1112</v>
      </c>
      <c r="E258" s="10" t="s">
        <v>1113</v>
      </c>
      <c r="F258" t="str">
        <f t="shared" si="3"/>
        <v>11-1 Bed - B1</v>
      </c>
    </row>
    <row r="259" spans="1:6">
      <c r="A259" s="10" t="s">
        <v>1105</v>
      </c>
      <c r="B259" s="10" t="s">
        <v>1277</v>
      </c>
      <c r="C259" s="10" t="s">
        <v>1107</v>
      </c>
      <c r="D259" s="10" t="s">
        <v>1114</v>
      </c>
      <c r="E259" s="10" t="s">
        <v>1115</v>
      </c>
      <c r="F259" t="str">
        <f t="shared" ref="F259:F322" si="4">D259&amp;"-"&amp;E259</f>
        <v>12-1 Bed - C1</v>
      </c>
    </row>
    <row r="260" spans="1:6">
      <c r="A260" s="10" t="s">
        <v>1105</v>
      </c>
      <c r="B260" s="10" t="s">
        <v>1277</v>
      </c>
      <c r="C260" s="10" t="s">
        <v>1107</v>
      </c>
      <c r="D260" s="10" t="s">
        <v>1116</v>
      </c>
      <c r="E260" s="10" t="s">
        <v>1117</v>
      </c>
      <c r="F260" t="str">
        <f t="shared" si="4"/>
        <v>13-1 Bed - E1</v>
      </c>
    </row>
    <row r="261" spans="1:6">
      <c r="A261" s="10" t="s">
        <v>1105</v>
      </c>
      <c r="B261" s="10" t="s">
        <v>1277</v>
      </c>
      <c r="C261" s="10" t="s">
        <v>1107</v>
      </c>
      <c r="D261" s="10" t="s">
        <v>1118</v>
      </c>
      <c r="E261" s="10" t="s">
        <v>1119</v>
      </c>
      <c r="F261" t="str">
        <f t="shared" si="4"/>
        <v>14-1 Bed - F1</v>
      </c>
    </row>
    <row r="262" spans="1:6">
      <c r="A262" s="10" t="s">
        <v>1105</v>
      </c>
      <c r="B262" s="10" t="s">
        <v>1277</v>
      </c>
      <c r="C262" s="10" t="s">
        <v>1107</v>
      </c>
      <c r="D262" s="10" t="s">
        <v>1120</v>
      </c>
      <c r="E262" s="10" t="s">
        <v>1121</v>
      </c>
      <c r="F262" t="str">
        <f t="shared" si="4"/>
        <v>15-1 Bed - J</v>
      </c>
    </row>
    <row r="263" spans="1:6">
      <c r="A263" s="10" t="s">
        <v>1105</v>
      </c>
      <c r="B263" s="10" t="s">
        <v>1277</v>
      </c>
      <c r="C263" s="10" t="s">
        <v>1107</v>
      </c>
      <c r="D263" s="10" t="s">
        <v>1122</v>
      </c>
      <c r="E263" s="10" t="s">
        <v>1123</v>
      </c>
      <c r="F263" t="str">
        <f t="shared" si="4"/>
        <v>16-1 Bed - F2</v>
      </c>
    </row>
    <row r="264" spans="1:6">
      <c r="A264" s="10" t="s">
        <v>1105</v>
      </c>
      <c r="B264" s="10" t="s">
        <v>1277</v>
      </c>
      <c r="C264" s="10" t="s">
        <v>1107</v>
      </c>
      <c r="D264" s="10" t="s">
        <v>1124</v>
      </c>
      <c r="E264" s="10" t="s">
        <v>1125</v>
      </c>
      <c r="F264" t="str">
        <f t="shared" si="4"/>
        <v>17-1 Bed - E2</v>
      </c>
    </row>
    <row r="265" spans="1:6">
      <c r="A265" s="10" t="s">
        <v>1105</v>
      </c>
      <c r="B265" s="10" t="s">
        <v>1277</v>
      </c>
      <c r="C265" s="10" t="s">
        <v>1107</v>
      </c>
      <c r="D265" s="10" t="s">
        <v>1126</v>
      </c>
      <c r="E265" s="10" t="s">
        <v>1127</v>
      </c>
      <c r="F265" t="str">
        <f t="shared" si="4"/>
        <v>18-1 Bed - C2</v>
      </c>
    </row>
    <row r="266" spans="1:6">
      <c r="A266" s="10" t="s">
        <v>1105</v>
      </c>
      <c r="B266" s="10" t="s">
        <v>1277</v>
      </c>
      <c r="C266" s="10" t="s">
        <v>1107</v>
      </c>
      <c r="D266" s="10" t="s">
        <v>1128</v>
      </c>
      <c r="E266" s="10" t="s">
        <v>1129</v>
      </c>
      <c r="F266" t="str">
        <f t="shared" si="4"/>
        <v>19-1 Bed - B2</v>
      </c>
    </row>
    <row r="267" spans="1:6">
      <c r="A267" s="10" t="s">
        <v>1105</v>
      </c>
      <c r="B267" s="10" t="s">
        <v>1277</v>
      </c>
      <c r="C267" s="10" t="s">
        <v>1107</v>
      </c>
      <c r="D267" s="10" t="s">
        <v>1130</v>
      </c>
      <c r="E267" s="10" t="s">
        <v>1131</v>
      </c>
      <c r="F267" t="str">
        <f t="shared" si="4"/>
        <v>2-Retail - A</v>
      </c>
    </row>
    <row r="268" spans="1:6">
      <c r="A268" s="10" t="s">
        <v>1105</v>
      </c>
      <c r="B268" s="10" t="s">
        <v>1277</v>
      </c>
      <c r="C268" s="10" t="s">
        <v>1107</v>
      </c>
      <c r="D268" s="10" t="s">
        <v>1132</v>
      </c>
      <c r="E268" s="10" t="s">
        <v>1133</v>
      </c>
      <c r="F268" t="str">
        <f t="shared" si="4"/>
        <v>20-1 Bed - G2</v>
      </c>
    </row>
    <row r="269" spans="1:6">
      <c r="A269" s="10" t="s">
        <v>1105</v>
      </c>
      <c r="B269" s="10" t="s">
        <v>1277</v>
      </c>
      <c r="C269" s="10" t="s">
        <v>1107</v>
      </c>
      <c r="D269" s="10" t="s">
        <v>1134</v>
      </c>
      <c r="E269" s="10" t="s">
        <v>1135</v>
      </c>
      <c r="F269" t="str">
        <f t="shared" si="4"/>
        <v>21-1 Bed - H2</v>
      </c>
    </row>
    <row r="270" spans="1:6">
      <c r="A270" s="10" t="s">
        <v>1105</v>
      </c>
      <c r="B270" s="10" t="s">
        <v>1277</v>
      </c>
      <c r="C270" s="10" t="s">
        <v>1107</v>
      </c>
      <c r="D270" s="10" t="s">
        <v>1136</v>
      </c>
      <c r="E270" s="10" t="s">
        <v>1137</v>
      </c>
      <c r="F270" t="str">
        <f t="shared" si="4"/>
        <v>22-1 Bed - I</v>
      </c>
    </row>
    <row r="271" spans="1:6">
      <c r="A271" s="10" t="s">
        <v>1105</v>
      </c>
      <c r="B271" s="10" t="s">
        <v>1277</v>
      </c>
      <c r="C271" s="10" t="s">
        <v>1107</v>
      </c>
      <c r="D271" s="10" t="s">
        <v>1138</v>
      </c>
      <c r="E271" s="10" t="s">
        <v>1139</v>
      </c>
      <c r="F271" t="str">
        <f t="shared" si="4"/>
        <v>23-2 Bed - A1</v>
      </c>
    </row>
    <row r="272" spans="1:6">
      <c r="A272" s="10" t="s">
        <v>1105</v>
      </c>
      <c r="B272" s="10" t="s">
        <v>1277</v>
      </c>
      <c r="C272" s="10" t="s">
        <v>1107</v>
      </c>
      <c r="D272" s="10" t="s">
        <v>1140</v>
      </c>
      <c r="E272" s="10" t="s">
        <v>1141</v>
      </c>
      <c r="F272" t="str">
        <f t="shared" si="4"/>
        <v>24-2 Bed - D1</v>
      </c>
    </row>
    <row r="273" spans="1:6">
      <c r="A273" s="10" t="s">
        <v>1105</v>
      </c>
      <c r="B273" s="10" t="s">
        <v>1277</v>
      </c>
      <c r="C273" s="10" t="s">
        <v>1107</v>
      </c>
      <c r="D273" s="10" t="s">
        <v>1142</v>
      </c>
      <c r="E273" s="10" t="s">
        <v>1143</v>
      </c>
      <c r="F273" t="str">
        <f t="shared" si="4"/>
        <v>25-2 Bed - D2</v>
      </c>
    </row>
    <row r="274" spans="1:6">
      <c r="A274" s="10" t="s">
        <v>1105</v>
      </c>
      <c r="B274" s="10" t="s">
        <v>1277</v>
      </c>
      <c r="C274" s="10" t="s">
        <v>1107</v>
      </c>
      <c r="D274" s="10" t="s">
        <v>1144</v>
      </c>
      <c r="E274" s="10" t="s">
        <v>1145</v>
      </c>
      <c r="F274" t="str">
        <f t="shared" si="4"/>
        <v>26-2 Bed - A2</v>
      </c>
    </row>
    <row r="275" spans="1:6">
      <c r="A275" s="10" t="s">
        <v>1105</v>
      </c>
      <c r="B275" s="10" t="s">
        <v>1277</v>
      </c>
      <c r="C275" s="10" t="s">
        <v>1107</v>
      </c>
      <c r="D275" s="10" t="s">
        <v>1146</v>
      </c>
      <c r="E275" s="10" t="s">
        <v>1147</v>
      </c>
      <c r="F275" t="str">
        <f t="shared" si="4"/>
        <v>27-3 Bed/Duplex - K1</v>
      </c>
    </row>
    <row r="276" spans="1:6">
      <c r="A276" s="10" t="s">
        <v>1105</v>
      </c>
      <c r="B276" s="10" t="s">
        <v>1277</v>
      </c>
      <c r="C276" s="10" t="s">
        <v>1107</v>
      </c>
      <c r="D276" s="10" t="s">
        <v>1148</v>
      </c>
      <c r="E276" s="10" t="s">
        <v>1149</v>
      </c>
      <c r="F276" t="str">
        <f t="shared" si="4"/>
        <v>28-3 Bed/Duplex - L1</v>
      </c>
    </row>
    <row r="277" spans="1:6">
      <c r="A277" s="10" t="s">
        <v>1105</v>
      </c>
      <c r="B277" s="10" t="s">
        <v>1277</v>
      </c>
      <c r="C277" s="10" t="s">
        <v>1107</v>
      </c>
      <c r="D277" s="10" t="s">
        <v>1150</v>
      </c>
      <c r="E277" s="10" t="s">
        <v>1151</v>
      </c>
      <c r="F277" t="str">
        <f t="shared" si="4"/>
        <v>29-3 Bed/Duplex - L2</v>
      </c>
    </row>
    <row r="278" spans="1:6">
      <c r="A278" s="10" t="s">
        <v>1105</v>
      </c>
      <c r="B278" s="10" t="s">
        <v>1277</v>
      </c>
      <c r="C278" s="10" t="s">
        <v>1107</v>
      </c>
      <c r="D278" s="10" t="s">
        <v>1152</v>
      </c>
      <c r="E278" s="10" t="s">
        <v>1153</v>
      </c>
      <c r="F278" t="str">
        <f t="shared" si="4"/>
        <v>3-Retail - B</v>
      </c>
    </row>
    <row r="279" spans="1:6">
      <c r="A279" s="10" t="s">
        <v>1105</v>
      </c>
      <c r="B279" s="10" t="s">
        <v>1277</v>
      </c>
      <c r="C279" s="10" t="s">
        <v>1107</v>
      </c>
      <c r="D279" s="10" t="s">
        <v>1154</v>
      </c>
      <c r="E279" s="10" t="s">
        <v>1155</v>
      </c>
      <c r="F279" t="str">
        <f t="shared" si="4"/>
        <v>30-3 Bed/Duplex - K2</v>
      </c>
    </row>
    <row r="280" spans="1:6">
      <c r="A280" s="10" t="s">
        <v>1105</v>
      </c>
      <c r="B280" s="10" t="s">
        <v>1277</v>
      </c>
      <c r="C280" s="10" t="s">
        <v>1107</v>
      </c>
      <c r="D280" s="10" t="s">
        <v>1156</v>
      </c>
      <c r="E280" s="10" t="s">
        <v>1157</v>
      </c>
      <c r="F280" t="str">
        <f t="shared" si="4"/>
        <v>31-4 Bed/Duplex - N1</v>
      </c>
    </row>
    <row r="281" spans="1:6">
      <c r="A281" s="10" t="s">
        <v>1105</v>
      </c>
      <c r="B281" s="10" t="s">
        <v>1277</v>
      </c>
      <c r="C281" s="10" t="s">
        <v>1107</v>
      </c>
      <c r="D281" s="10" t="s">
        <v>1158</v>
      </c>
      <c r="E281" s="10" t="s">
        <v>1159</v>
      </c>
      <c r="F281" t="str">
        <f t="shared" si="4"/>
        <v>32-4 Bed/Duplex - M1</v>
      </c>
    </row>
    <row r="282" spans="1:6">
      <c r="A282" s="10" t="s">
        <v>1105</v>
      </c>
      <c r="B282" s="10" t="s">
        <v>1277</v>
      </c>
      <c r="C282" s="10" t="s">
        <v>1107</v>
      </c>
      <c r="D282" s="10" t="s">
        <v>1160</v>
      </c>
      <c r="E282" s="10" t="s">
        <v>1161</v>
      </c>
      <c r="F282" t="str">
        <f t="shared" si="4"/>
        <v>33-4 Bed/Duplex - O1</v>
      </c>
    </row>
    <row r="283" spans="1:6">
      <c r="A283" s="10" t="s">
        <v>1105</v>
      </c>
      <c r="B283" s="10" t="s">
        <v>1277</v>
      </c>
      <c r="C283" s="10" t="s">
        <v>1107</v>
      </c>
      <c r="D283" s="10" t="s">
        <v>1162</v>
      </c>
      <c r="E283" s="10" t="s">
        <v>1163</v>
      </c>
      <c r="F283" t="str">
        <f t="shared" si="4"/>
        <v>34-4 Bed/Duplex - O2</v>
      </c>
    </row>
    <row r="284" spans="1:6">
      <c r="A284" s="10" t="s">
        <v>1105</v>
      </c>
      <c r="B284" s="10" t="s">
        <v>1277</v>
      </c>
      <c r="C284" s="10" t="s">
        <v>1107</v>
      </c>
      <c r="D284" s="10" t="s">
        <v>1164</v>
      </c>
      <c r="E284" s="10" t="s">
        <v>1165</v>
      </c>
      <c r="F284" t="str">
        <f t="shared" si="4"/>
        <v>35-4 Bed/Duplex - M2</v>
      </c>
    </row>
    <row r="285" spans="1:6">
      <c r="A285" s="10" t="s">
        <v>1105</v>
      </c>
      <c r="B285" s="10" t="s">
        <v>1277</v>
      </c>
      <c r="C285" s="10" t="s">
        <v>1107</v>
      </c>
      <c r="D285" s="10" t="s">
        <v>1166</v>
      </c>
      <c r="E285" s="10" t="s">
        <v>1167</v>
      </c>
      <c r="F285" t="str">
        <f t="shared" si="4"/>
        <v>36-4 Bed/Duplex - N2</v>
      </c>
    </row>
    <row r="286" spans="1:6">
      <c r="A286" s="10" t="s">
        <v>1105</v>
      </c>
      <c r="B286" s="10" t="s">
        <v>1277</v>
      </c>
      <c r="C286" s="10" t="s">
        <v>1107</v>
      </c>
      <c r="D286" s="10" t="s">
        <v>1168</v>
      </c>
      <c r="E286" s="10" t="s">
        <v>1169</v>
      </c>
      <c r="F286" t="str">
        <f t="shared" si="4"/>
        <v>37-5 Exclusive - 5 Exclusive</v>
      </c>
    </row>
    <row r="287" spans="1:6">
      <c r="A287" s="10" t="s">
        <v>1105</v>
      </c>
      <c r="B287" s="10" t="s">
        <v>1277</v>
      </c>
      <c r="C287" s="10" t="s">
        <v>1107</v>
      </c>
      <c r="D287" s="10" t="s">
        <v>1170</v>
      </c>
      <c r="E287" s="10" t="s">
        <v>1171</v>
      </c>
      <c r="F287" t="str">
        <f t="shared" si="4"/>
        <v>4-Retail - C1</v>
      </c>
    </row>
    <row r="288" spans="1:6">
      <c r="A288" s="10" t="s">
        <v>1105</v>
      </c>
      <c r="B288" s="10" t="s">
        <v>1277</v>
      </c>
      <c r="C288" s="10" t="s">
        <v>1107</v>
      </c>
      <c r="D288" s="10" t="s">
        <v>1172</v>
      </c>
      <c r="E288" s="10" t="s">
        <v>1173</v>
      </c>
      <c r="F288" t="str">
        <f t="shared" si="4"/>
        <v>5-Retail - C2</v>
      </c>
    </row>
    <row r="289" spans="1:6">
      <c r="A289" s="10" t="s">
        <v>1105</v>
      </c>
      <c r="B289" s="10" t="s">
        <v>1277</v>
      </c>
      <c r="C289" s="10" t="s">
        <v>1107</v>
      </c>
      <c r="D289" s="10" t="s">
        <v>1174</v>
      </c>
      <c r="E289" s="10" t="s">
        <v>1175</v>
      </c>
      <c r="F289" t="str">
        <f t="shared" si="4"/>
        <v>6-Retail - C3</v>
      </c>
    </row>
    <row r="290" spans="1:6">
      <c r="A290" s="10" t="s">
        <v>1105</v>
      </c>
      <c r="B290" s="10" t="s">
        <v>1277</v>
      </c>
      <c r="C290" s="10" t="s">
        <v>1107</v>
      </c>
      <c r="D290" s="10" t="s">
        <v>1176</v>
      </c>
      <c r="E290" s="10" t="s">
        <v>1177</v>
      </c>
      <c r="F290" t="str">
        <f t="shared" si="4"/>
        <v>7-Retail - C4</v>
      </c>
    </row>
    <row r="291" spans="1:6">
      <c r="A291" s="10" t="s">
        <v>1105</v>
      </c>
      <c r="B291" s="10" t="s">
        <v>1277</v>
      </c>
      <c r="C291" s="10" t="s">
        <v>1107</v>
      </c>
      <c r="D291" s="10" t="s">
        <v>1178</v>
      </c>
      <c r="E291" s="10" t="s">
        <v>1179</v>
      </c>
      <c r="F291" t="str">
        <f t="shared" si="4"/>
        <v>8-Retail - D</v>
      </c>
    </row>
    <row r="292" spans="1:6">
      <c r="A292" s="10" t="s">
        <v>1105</v>
      </c>
      <c r="B292" s="10" t="s">
        <v>1277</v>
      </c>
      <c r="C292" s="10" t="s">
        <v>1107</v>
      </c>
      <c r="D292" s="10" t="s">
        <v>1180</v>
      </c>
      <c r="E292" s="10" t="s">
        <v>1181</v>
      </c>
      <c r="F292" t="str">
        <f t="shared" si="4"/>
        <v>9-1 Bed - H1</v>
      </c>
    </row>
    <row r="293" spans="1:6">
      <c r="A293" s="10" t="s">
        <v>1105</v>
      </c>
      <c r="B293" s="10" t="s">
        <v>1277</v>
      </c>
      <c r="C293" s="10" t="s">
        <v>1182</v>
      </c>
      <c r="D293" s="10" t="s">
        <v>1108</v>
      </c>
      <c r="E293" s="10" t="s">
        <v>1109</v>
      </c>
      <c r="F293" t="str">
        <f t="shared" si="4"/>
        <v>1-Resturant</v>
      </c>
    </row>
    <row r="294" spans="1:6">
      <c r="A294" s="10" t="s">
        <v>1105</v>
      </c>
      <c r="B294" s="10" t="s">
        <v>1277</v>
      </c>
      <c r="C294" s="10" t="s">
        <v>1182</v>
      </c>
      <c r="D294" s="10" t="s">
        <v>1110</v>
      </c>
      <c r="E294" s="10" t="s">
        <v>1183</v>
      </c>
      <c r="F294" t="str">
        <f t="shared" si="4"/>
        <v>10-Retail - S8</v>
      </c>
    </row>
    <row r="295" spans="1:6">
      <c r="A295" s="10" t="s">
        <v>1105</v>
      </c>
      <c r="B295" s="10" t="s">
        <v>1277</v>
      </c>
      <c r="C295" s="10" t="s">
        <v>1182</v>
      </c>
      <c r="D295" s="10" t="s">
        <v>1112</v>
      </c>
      <c r="E295" s="10" t="s">
        <v>1184</v>
      </c>
      <c r="F295" t="str">
        <f t="shared" si="4"/>
        <v>11-Retail - S9</v>
      </c>
    </row>
    <row r="296" spans="1:6">
      <c r="A296" s="10" t="s">
        <v>1105</v>
      </c>
      <c r="B296" s="10" t="s">
        <v>1277</v>
      </c>
      <c r="C296" s="10" t="s">
        <v>1182</v>
      </c>
      <c r="D296" s="10" t="s">
        <v>1114</v>
      </c>
      <c r="E296" s="10" t="s">
        <v>1185</v>
      </c>
      <c r="F296" t="str">
        <f t="shared" si="4"/>
        <v>12-Retail - S10</v>
      </c>
    </row>
    <row r="297" spans="1:6">
      <c r="A297" s="10" t="s">
        <v>1105</v>
      </c>
      <c r="B297" s="10" t="s">
        <v>1277</v>
      </c>
      <c r="C297" s="10" t="s">
        <v>1182</v>
      </c>
      <c r="D297" s="10" t="s">
        <v>1116</v>
      </c>
      <c r="E297" s="10" t="s">
        <v>1119</v>
      </c>
      <c r="F297" t="str">
        <f t="shared" si="4"/>
        <v>13-1 Bed - F1</v>
      </c>
    </row>
    <row r="298" spans="1:6">
      <c r="A298" s="10" t="s">
        <v>1105</v>
      </c>
      <c r="B298" s="10" t="s">
        <v>1277</v>
      </c>
      <c r="C298" s="10" t="s">
        <v>1182</v>
      </c>
      <c r="D298" s="10" t="s">
        <v>1118</v>
      </c>
      <c r="E298" s="10" t="s">
        <v>1186</v>
      </c>
      <c r="F298" t="str">
        <f t="shared" si="4"/>
        <v>14-1 Bed - F4</v>
      </c>
    </row>
    <row r="299" spans="1:6">
      <c r="A299" s="10" t="s">
        <v>1105</v>
      </c>
      <c r="B299" s="10" t="s">
        <v>1277</v>
      </c>
      <c r="C299" s="10" t="s">
        <v>1182</v>
      </c>
      <c r="D299" s="10" t="s">
        <v>1120</v>
      </c>
      <c r="E299" s="10" t="s">
        <v>1187</v>
      </c>
      <c r="F299" t="str">
        <f t="shared" si="4"/>
        <v>15-1 Bed - F5</v>
      </c>
    </row>
    <row r="300" spans="1:6">
      <c r="A300" s="10" t="s">
        <v>1105</v>
      </c>
      <c r="B300" s="10" t="s">
        <v>1277</v>
      </c>
      <c r="C300" s="10" t="s">
        <v>1182</v>
      </c>
      <c r="D300" s="10" t="s">
        <v>1122</v>
      </c>
      <c r="E300" s="10" t="s">
        <v>1188</v>
      </c>
      <c r="F300" t="str">
        <f t="shared" si="4"/>
        <v>16-1 Bed - F6</v>
      </c>
    </row>
    <row r="301" spans="1:6">
      <c r="A301" s="10" t="s">
        <v>1105</v>
      </c>
      <c r="B301" s="10" t="s">
        <v>1277</v>
      </c>
      <c r="C301" s="10" t="s">
        <v>1182</v>
      </c>
      <c r="D301" s="10" t="s">
        <v>1124</v>
      </c>
      <c r="E301" s="10" t="s">
        <v>1189</v>
      </c>
      <c r="F301" t="str">
        <f t="shared" si="4"/>
        <v>17-1 Bed - F7</v>
      </c>
    </row>
    <row r="302" spans="1:6">
      <c r="A302" s="10" t="s">
        <v>1105</v>
      </c>
      <c r="B302" s="10" t="s">
        <v>1277</v>
      </c>
      <c r="C302" s="10" t="s">
        <v>1182</v>
      </c>
      <c r="D302" s="10" t="s">
        <v>1126</v>
      </c>
      <c r="E302" s="10" t="s">
        <v>1190</v>
      </c>
      <c r="F302" t="str">
        <f t="shared" si="4"/>
        <v>18-1 Bed - F8</v>
      </c>
    </row>
    <row r="303" spans="1:6">
      <c r="A303" s="10" t="s">
        <v>1105</v>
      </c>
      <c r="B303" s="10" t="s">
        <v>1277</v>
      </c>
      <c r="C303" s="10" t="s">
        <v>1182</v>
      </c>
      <c r="D303" s="10" t="s">
        <v>1128</v>
      </c>
      <c r="E303" s="10" t="s">
        <v>1191</v>
      </c>
      <c r="F303" t="str">
        <f t="shared" si="4"/>
        <v>19-1 Bed - F3</v>
      </c>
    </row>
    <row r="304" spans="1:6">
      <c r="A304" s="10" t="s">
        <v>1105</v>
      </c>
      <c r="B304" s="10" t="s">
        <v>1277</v>
      </c>
      <c r="C304" s="10" t="s">
        <v>1182</v>
      </c>
      <c r="D304" s="10" t="s">
        <v>1130</v>
      </c>
      <c r="E304" s="10" t="s">
        <v>1109</v>
      </c>
      <c r="F304" t="str">
        <f t="shared" si="4"/>
        <v>2-Resturant</v>
      </c>
    </row>
    <row r="305" spans="1:6">
      <c r="A305" s="10" t="s">
        <v>1105</v>
      </c>
      <c r="B305" s="10" t="s">
        <v>1277</v>
      </c>
      <c r="C305" s="10" t="s">
        <v>1182</v>
      </c>
      <c r="D305" s="10" t="s">
        <v>1132</v>
      </c>
      <c r="E305" s="10" t="s">
        <v>1123</v>
      </c>
      <c r="F305" t="str">
        <f t="shared" si="4"/>
        <v>20-1 Bed - F2</v>
      </c>
    </row>
    <row r="306" spans="1:6">
      <c r="A306" s="10" t="s">
        <v>1105</v>
      </c>
      <c r="B306" s="10" t="s">
        <v>1277</v>
      </c>
      <c r="C306" s="10" t="s">
        <v>1182</v>
      </c>
      <c r="D306" s="10" t="s">
        <v>1134</v>
      </c>
      <c r="E306" s="10" t="s">
        <v>1192</v>
      </c>
      <c r="F306" t="str">
        <f t="shared" si="4"/>
        <v>21-1 Bed - D5</v>
      </c>
    </row>
    <row r="307" spans="1:6">
      <c r="A307" s="10" t="s">
        <v>1105</v>
      </c>
      <c r="B307" s="10" t="s">
        <v>1277</v>
      </c>
      <c r="C307" s="10" t="s">
        <v>1182</v>
      </c>
      <c r="D307" s="10" t="s">
        <v>1136</v>
      </c>
      <c r="E307" s="10" t="s">
        <v>1193</v>
      </c>
      <c r="F307" t="str">
        <f t="shared" si="4"/>
        <v>22-1 Bed - D6</v>
      </c>
    </row>
    <row r="308" spans="1:6">
      <c r="A308" s="10" t="s">
        <v>1105</v>
      </c>
      <c r="B308" s="10" t="s">
        <v>1277</v>
      </c>
      <c r="C308" s="10" t="s">
        <v>1182</v>
      </c>
      <c r="D308" s="10" t="s">
        <v>1138</v>
      </c>
      <c r="E308" s="10" t="s">
        <v>1125</v>
      </c>
      <c r="F308" t="str">
        <f t="shared" si="4"/>
        <v>23-1 Bed - E2</v>
      </c>
    </row>
    <row r="309" spans="1:6">
      <c r="A309" s="10" t="s">
        <v>1105</v>
      </c>
      <c r="B309" s="10" t="s">
        <v>1277</v>
      </c>
      <c r="C309" s="10" t="s">
        <v>1182</v>
      </c>
      <c r="D309" s="10" t="s">
        <v>1140</v>
      </c>
      <c r="E309" s="10" t="s">
        <v>1194</v>
      </c>
      <c r="F309" t="str">
        <f t="shared" si="4"/>
        <v>24-1 Bed - D7</v>
      </c>
    </row>
    <row r="310" spans="1:6">
      <c r="A310" s="10" t="s">
        <v>1105</v>
      </c>
      <c r="B310" s="10" t="s">
        <v>1277</v>
      </c>
      <c r="C310" s="10" t="s">
        <v>1182</v>
      </c>
      <c r="D310" s="10" t="s">
        <v>1142</v>
      </c>
      <c r="E310" s="10" t="s">
        <v>1195</v>
      </c>
      <c r="F310" t="str">
        <f t="shared" si="4"/>
        <v>25-1 Bed - D8</v>
      </c>
    </row>
    <row r="311" spans="1:6">
      <c r="A311" s="10" t="s">
        <v>1105</v>
      </c>
      <c r="B311" s="10" t="s">
        <v>1277</v>
      </c>
      <c r="C311" s="10" t="s">
        <v>1182</v>
      </c>
      <c r="D311" s="10" t="s">
        <v>1144</v>
      </c>
      <c r="E311" s="10" t="s">
        <v>1196</v>
      </c>
      <c r="F311" t="str">
        <f t="shared" si="4"/>
        <v>26-1 Bed - D4</v>
      </c>
    </row>
    <row r="312" spans="1:6">
      <c r="A312" s="10" t="s">
        <v>1105</v>
      </c>
      <c r="B312" s="10" t="s">
        <v>1277</v>
      </c>
      <c r="C312" s="10" t="s">
        <v>1182</v>
      </c>
      <c r="D312" s="10" t="s">
        <v>1146</v>
      </c>
      <c r="E312" s="10" t="s">
        <v>1197</v>
      </c>
      <c r="F312" t="str">
        <f t="shared" si="4"/>
        <v>27-1 Bed - D3</v>
      </c>
    </row>
    <row r="313" spans="1:6">
      <c r="A313" s="10" t="s">
        <v>1105</v>
      </c>
      <c r="B313" s="10" t="s">
        <v>1277</v>
      </c>
      <c r="C313" s="10" t="s">
        <v>1182</v>
      </c>
      <c r="D313" s="10" t="s">
        <v>1148</v>
      </c>
      <c r="E313" s="10" t="s">
        <v>1117</v>
      </c>
      <c r="F313" t="str">
        <f t="shared" si="4"/>
        <v>28-1 Bed - E1</v>
      </c>
    </row>
    <row r="314" spans="1:6">
      <c r="A314" s="10" t="s">
        <v>1105</v>
      </c>
      <c r="B314" s="10" t="s">
        <v>1277</v>
      </c>
      <c r="C314" s="10" t="s">
        <v>1182</v>
      </c>
      <c r="D314" s="10" t="s">
        <v>1150</v>
      </c>
      <c r="E314" s="10" t="s">
        <v>1198</v>
      </c>
      <c r="F314" t="str">
        <f t="shared" si="4"/>
        <v>29-1 Bed - D2</v>
      </c>
    </row>
    <row r="315" spans="1:6">
      <c r="A315" s="10" t="s">
        <v>1105</v>
      </c>
      <c r="B315" s="10" t="s">
        <v>1277</v>
      </c>
      <c r="C315" s="10" t="s">
        <v>1182</v>
      </c>
      <c r="D315" s="10" t="s">
        <v>1152</v>
      </c>
      <c r="E315" s="10" t="s">
        <v>1199</v>
      </c>
      <c r="F315" t="str">
        <f t="shared" si="4"/>
        <v>3-Retail - S1</v>
      </c>
    </row>
    <row r="316" spans="1:6">
      <c r="A316" s="10" t="s">
        <v>1105</v>
      </c>
      <c r="B316" s="10" t="s">
        <v>1277</v>
      </c>
      <c r="C316" s="10" t="s">
        <v>1182</v>
      </c>
      <c r="D316" s="10" t="s">
        <v>1154</v>
      </c>
      <c r="E316" s="10" t="s">
        <v>1200</v>
      </c>
      <c r="F316" t="str">
        <f t="shared" si="4"/>
        <v>30-1 Bed - D1</v>
      </c>
    </row>
    <row r="317" spans="1:6">
      <c r="A317" s="10" t="s">
        <v>1105</v>
      </c>
      <c r="B317" s="10" t="s">
        <v>1277</v>
      </c>
      <c r="C317" s="10" t="s">
        <v>1182</v>
      </c>
      <c r="D317" s="10" t="s">
        <v>1156</v>
      </c>
      <c r="E317" s="10" t="s">
        <v>1115</v>
      </c>
      <c r="F317" t="str">
        <f t="shared" si="4"/>
        <v>31-1 Bed - C1</v>
      </c>
    </row>
    <row r="318" spans="1:6">
      <c r="A318" s="10" t="s">
        <v>1105</v>
      </c>
      <c r="B318" s="10" t="s">
        <v>1277</v>
      </c>
      <c r="C318" s="10" t="s">
        <v>1182</v>
      </c>
      <c r="D318" s="10" t="s">
        <v>1158</v>
      </c>
      <c r="E318" s="10" t="s">
        <v>1127</v>
      </c>
      <c r="F318" t="str">
        <f t="shared" si="4"/>
        <v>32-1 Bed - C2</v>
      </c>
    </row>
    <row r="319" spans="1:6">
      <c r="A319" s="10" t="s">
        <v>1105</v>
      </c>
      <c r="B319" s="10" t="s">
        <v>1277</v>
      </c>
      <c r="C319" s="10" t="s">
        <v>1182</v>
      </c>
      <c r="D319" s="10" t="s">
        <v>1160</v>
      </c>
      <c r="E319" s="10" t="s">
        <v>1201</v>
      </c>
      <c r="F319" t="str">
        <f t="shared" si="4"/>
        <v>33-2 Bed - G1</v>
      </c>
    </row>
    <row r="320" spans="1:6">
      <c r="A320" s="10" t="s">
        <v>1105</v>
      </c>
      <c r="B320" s="10" t="s">
        <v>1277</v>
      </c>
      <c r="C320" s="10" t="s">
        <v>1182</v>
      </c>
      <c r="D320" s="10" t="s">
        <v>1162</v>
      </c>
      <c r="E320" s="10" t="s">
        <v>1202</v>
      </c>
      <c r="F320" t="str">
        <f t="shared" si="4"/>
        <v>34-2 Bed - G2</v>
      </c>
    </row>
    <row r="321" spans="1:6">
      <c r="A321" s="10" t="s">
        <v>1105</v>
      </c>
      <c r="B321" s="10" t="s">
        <v>1277</v>
      </c>
      <c r="C321" s="10" t="s">
        <v>1182</v>
      </c>
      <c r="D321" s="10" t="s">
        <v>1164</v>
      </c>
      <c r="E321" s="10" t="s">
        <v>1203</v>
      </c>
      <c r="F321" t="str">
        <f t="shared" si="4"/>
        <v>35-2 Bed - G3</v>
      </c>
    </row>
    <row r="322" spans="1:6">
      <c r="A322" s="10" t="s">
        <v>1105</v>
      </c>
      <c r="B322" s="10" t="s">
        <v>1277</v>
      </c>
      <c r="C322" s="10" t="s">
        <v>1182</v>
      </c>
      <c r="D322" s="10" t="s">
        <v>1166</v>
      </c>
      <c r="E322" s="10" t="s">
        <v>1204</v>
      </c>
      <c r="F322" t="str">
        <f t="shared" si="4"/>
        <v>36-2 Bed - F2</v>
      </c>
    </row>
    <row r="323" spans="1:6">
      <c r="A323" s="10" t="s">
        <v>1105</v>
      </c>
      <c r="B323" s="10" t="s">
        <v>1277</v>
      </c>
      <c r="C323" s="10" t="s">
        <v>1182</v>
      </c>
      <c r="D323" s="10" t="s">
        <v>1168</v>
      </c>
      <c r="E323" s="10" t="s">
        <v>1139</v>
      </c>
      <c r="F323" t="str">
        <f t="shared" ref="F323:F382" si="5">D323&amp;"-"&amp;E323</f>
        <v>37-2 Bed - A1</v>
      </c>
    </row>
    <row r="324" spans="1:6">
      <c r="A324" s="10" t="s">
        <v>1105</v>
      </c>
      <c r="B324" s="10" t="s">
        <v>1277</v>
      </c>
      <c r="C324" s="10" t="s">
        <v>1182</v>
      </c>
      <c r="D324" s="10" t="s">
        <v>1205</v>
      </c>
      <c r="E324" s="10" t="s">
        <v>1145</v>
      </c>
      <c r="F324" t="str">
        <f t="shared" si="5"/>
        <v>38-2 Bed - A2</v>
      </c>
    </row>
    <row r="325" spans="1:6">
      <c r="A325" s="10" t="s">
        <v>1105</v>
      </c>
      <c r="B325" s="10" t="s">
        <v>1277</v>
      </c>
      <c r="C325" s="10" t="s">
        <v>1182</v>
      </c>
      <c r="D325" s="10" t="s">
        <v>1206</v>
      </c>
      <c r="E325" s="10" t="s">
        <v>1207</v>
      </c>
      <c r="F325" t="str">
        <f t="shared" si="5"/>
        <v>39-2 Bed - A4</v>
      </c>
    </row>
    <row r="326" spans="1:6">
      <c r="A326" s="10" t="s">
        <v>1105</v>
      </c>
      <c r="B326" s="10" t="s">
        <v>1277</v>
      </c>
      <c r="C326" s="10" t="s">
        <v>1182</v>
      </c>
      <c r="D326" s="10" t="s">
        <v>1170</v>
      </c>
      <c r="E326" s="10" t="s">
        <v>1208</v>
      </c>
      <c r="F326" t="str">
        <f t="shared" si="5"/>
        <v>4-Retail - S2</v>
      </c>
    </row>
    <row r="327" spans="1:6">
      <c r="A327" s="10" t="s">
        <v>1105</v>
      </c>
      <c r="B327" s="10" t="s">
        <v>1277</v>
      </c>
      <c r="C327" s="10" t="s">
        <v>1182</v>
      </c>
      <c r="D327" s="10" t="s">
        <v>1209</v>
      </c>
      <c r="E327" s="10" t="s">
        <v>1210</v>
      </c>
      <c r="F327" t="str">
        <f t="shared" si="5"/>
        <v>40-2 Bed - A3</v>
      </c>
    </row>
    <row r="328" spans="1:6">
      <c r="A328" s="10" t="s">
        <v>1105</v>
      </c>
      <c r="B328" s="10" t="s">
        <v>1277</v>
      </c>
      <c r="C328" s="10" t="s">
        <v>1182</v>
      </c>
      <c r="D328" s="10" t="s">
        <v>1211</v>
      </c>
      <c r="E328" s="10" t="s">
        <v>1212</v>
      </c>
      <c r="F328" t="str">
        <f t="shared" si="5"/>
        <v>41-2 Bed - B1</v>
      </c>
    </row>
    <row r="329" spans="1:6">
      <c r="A329" s="10" t="s">
        <v>1105</v>
      </c>
      <c r="B329" s="10" t="s">
        <v>1277</v>
      </c>
      <c r="C329" s="10" t="s">
        <v>1182</v>
      </c>
      <c r="D329" s="10" t="s">
        <v>1213</v>
      </c>
      <c r="E329" s="10" t="s">
        <v>1214</v>
      </c>
      <c r="F329" t="str">
        <f t="shared" si="5"/>
        <v>42-2 Bed - B2</v>
      </c>
    </row>
    <row r="330" spans="1:6">
      <c r="A330" s="10" t="s">
        <v>1105</v>
      </c>
      <c r="B330" s="10" t="s">
        <v>1277</v>
      </c>
      <c r="C330" s="10" t="s">
        <v>1182</v>
      </c>
      <c r="D330" s="10" t="s">
        <v>1215</v>
      </c>
      <c r="E330" s="10" t="s">
        <v>1216</v>
      </c>
      <c r="F330" t="str">
        <f t="shared" si="5"/>
        <v>43-2 Bed - B4</v>
      </c>
    </row>
    <row r="331" spans="1:6">
      <c r="A331" s="10" t="s">
        <v>1105</v>
      </c>
      <c r="B331" s="10" t="s">
        <v>1277</v>
      </c>
      <c r="C331" s="10" t="s">
        <v>1182</v>
      </c>
      <c r="D331" s="10" t="s">
        <v>1217</v>
      </c>
      <c r="E331" s="10" t="s">
        <v>1218</v>
      </c>
      <c r="F331" t="str">
        <f t="shared" si="5"/>
        <v>44-2 Bed - B3</v>
      </c>
    </row>
    <row r="332" spans="1:6">
      <c r="A332" s="10" t="s">
        <v>1105</v>
      </c>
      <c r="B332" s="10" t="s">
        <v>1277</v>
      </c>
      <c r="C332" s="10" t="s">
        <v>1182</v>
      </c>
      <c r="D332" s="10" t="s">
        <v>1219</v>
      </c>
      <c r="E332" s="10" t="s">
        <v>1220</v>
      </c>
      <c r="F332" t="str">
        <f t="shared" si="5"/>
        <v>45-3 Bed/Duplex - I1</v>
      </c>
    </row>
    <row r="333" spans="1:6">
      <c r="A333" s="10" t="s">
        <v>1105</v>
      </c>
      <c r="B333" s="10" t="s">
        <v>1277</v>
      </c>
      <c r="C333" s="10" t="s">
        <v>1182</v>
      </c>
      <c r="D333" s="10" t="s">
        <v>1221</v>
      </c>
      <c r="E333" s="10" t="s">
        <v>1222</v>
      </c>
      <c r="F333" t="str">
        <f t="shared" si="5"/>
        <v>46-3 Bed/Duplex - I2</v>
      </c>
    </row>
    <row r="334" spans="1:6">
      <c r="A334" s="10" t="s">
        <v>1105</v>
      </c>
      <c r="B334" s="10" t="s">
        <v>1277</v>
      </c>
      <c r="C334" s="10" t="s">
        <v>1182</v>
      </c>
      <c r="D334" s="10" t="s">
        <v>1223</v>
      </c>
      <c r="E334" s="10" t="s">
        <v>1224</v>
      </c>
      <c r="F334" t="str">
        <f t="shared" si="5"/>
        <v>47-3 Bed/Duplex - I4</v>
      </c>
    </row>
    <row r="335" spans="1:6">
      <c r="A335" s="10" t="s">
        <v>1105</v>
      </c>
      <c r="B335" s="10" t="s">
        <v>1277</v>
      </c>
      <c r="C335" s="10" t="s">
        <v>1182</v>
      </c>
      <c r="D335" s="10" t="s">
        <v>1225</v>
      </c>
      <c r="E335" s="10" t="s">
        <v>1226</v>
      </c>
      <c r="F335" t="str">
        <f t="shared" si="5"/>
        <v>48-3 Bed/Duplex - I3</v>
      </c>
    </row>
    <row r="336" spans="1:6">
      <c r="A336" s="10" t="s">
        <v>1105</v>
      </c>
      <c r="B336" s="10" t="s">
        <v>1277</v>
      </c>
      <c r="C336" s="10" t="s">
        <v>1182</v>
      </c>
      <c r="D336" s="10" t="s">
        <v>1227</v>
      </c>
      <c r="E336" s="10" t="s">
        <v>1228</v>
      </c>
      <c r="F336" t="str">
        <f t="shared" si="5"/>
        <v>49-4 Bed/Duplex - J1</v>
      </c>
    </row>
    <row r="337" spans="1:6">
      <c r="A337" s="10" t="s">
        <v>1105</v>
      </c>
      <c r="B337" s="10" t="s">
        <v>1277</v>
      </c>
      <c r="C337" s="10" t="s">
        <v>1182</v>
      </c>
      <c r="D337" s="10" t="s">
        <v>1172</v>
      </c>
      <c r="E337" s="10" t="s">
        <v>1229</v>
      </c>
      <c r="F337" t="str">
        <f t="shared" si="5"/>
        <v>5-Retail - S3</v>
      </c>
    </row>
    <row r="338" spans="1:6">
      <c r="A338" s="10" t="s">
        <v>1105</v>
      </c>
      <c r="B338" s="10" t="s">
        <v>1277</v>
      </c>
      <c r="C338" s="10" t="s">
        <v>1182</v>
      </c>
      <c r="D338" s="10" t="s">
        <v>1230</v>
      </c>
      <c r="E338" s="10" t="s">
        <v>1231</v>
      </c>
      <c r="F338" t="str">
        <f t="shared" si="5"/>
        <v>50-4 Bed/Duplex - J2</v>
      </c>
    </row>
    <row r="339" spans="1:6">
      <c r="A339" s="10" t="s">
        <v>1105</v>
      </c>
      <c r="B339" s="10" t="s">
        <v>1277</v>
      </c>
      <c r="C339" s="10" t="s">
        <v>1182</v>
      </c>
      <c r="D339" s="10" t="s">
        <v>1232</v>
      </c>
      <c r="E339" s="10" t="s">
        <v>1233</v>
      </c>
      <c r="F339" t="str">
        <f t="shared" si="5"/>
        <v>51-4 Bed/Duplex - K2</v>
      </c>
    </row>
    <row r="340" spans="1:6">
      <c r="A340" s="10" t="s">
        <v>1105</v>
      </c>
      <c r="B340" s="10" t="s">
        <v>1277</v>
      </c>
      <c r="C340" s="10" t="s">
        <v>1182</v>
      </c>
      <c r="D340" s="10" t="s">
        <v>1234</v>
      </c>
      <c r="E340" s="10" t="s">
        <v>1235</v>
      </c>
      <c r="F340" t="str">
        <f t="shared" si="5"/>
        <v>52-4 Bed/Duplex - H2</v>
      </c>
    </row>
    <row r="341" spans="1:6">
      <c r="A341" s="10" t="s">
        <v>1105</v>
      </c>
      <c r="B341" s="10" t="s">
        <v>1277</v>
      </c>
      <c r="C341" s="10" t="s">
        <v>1182</v>
      </c>
      <c r="D341" s="10" t="s">
        <v>1236</v>
      </c>
      <c r="E341" s="10" t="s">
        <v>1237</v>
      </c>
      <c r="F341" t="str">
        <f t="shared" si="5"/>
        <v>53-4 Bed/Duplex - K4</v>
      </c>
    </row>
    <row r="342" spans="1:6">
      <c r="A342" s="10" t="s">
        <v>1105</v>
      </c>
      <c r="B342" s="10" t="s">
        <v>1277</v>
      </c>
      <c r="C342" s="10" t="s">
        <v>1182</v>
      </c>
      <c r="D342" s="10" t="s">
        <v>1238</v>
      </c>
      <c r="E342" s="10" t="s">
        <v>1239</v>
      </c>
      <c r="F342" t="str">
        <f t="shared" si="5"/>
        <v>54-4 Bed/Duplex - J4</v>
      </c>
    </row>
    <row r="343" spans="1:6">
      <c r="A343" s="10" t="s">
        <v>1105</v>
      </c>
      <c r="B343" s="10" t="s">
        <v>1277</v>
      </c>
      <c r="C343" s="10" t="s">
        <v>1182</v>
      </c>
      <c r="D343" s="10" t="s">
        <v>1240</v>
      </c>
      <c r="E343" s="10" t="s">
        <v>1241</v>
      </c>
      <c r="F343" t="str">
        <f t="shared" si="5"/>
        <v>55-4 Bed/Duplex - J3</v>
      </c>
    </row>
    <row r="344" spans="1:6">
      <c r="A344" s="10" t="s">
        <v>1105</v>
      </c>
      <c r="B344" s="10" t="s">
        <v>1277</v>
      </c>
      <c r="C344" s="10" t="s">
        <v>1182</v>
      </c>
      <c r="D344" s="10" t="s">
        <v>1242</v>
      </c>
      <c r="E344" s="10" t="s">
        <v>1243</v>
      </c>
      <c r="F344" t="str">
        <f t="shared" si="5"/>
        <v>56-4 Bed/Duplex - K3</v>
      </c>
    </row>
    <row r="345" spans="1:6">
      <c r="A345" s="10" t="s">
        <v>1105</v>
      </c>
      <c r="B345" s="10" t="s">
        <v>1277</v>
      </c>
      <c r="C345" s="10" t="s">
        <v>1182</v>
      </c>
      <c r="D345" s="10" t="s">
        <v>1244</v>
      </c>
      <c r="E345" s="10" t="s">
        <v>1245</v>
      </c>
      <c r="F345" t="str">
        <f t="shared" si="5"/>
        <v>57-4 Bed/Duplex - H1</v>
      </c>
    </row>
    <row r="346" spans="1:6">
      <c r="A346" s="10" t="s">
        <v>1105</v>
      </c>
      <c r="B346" s="10" t="s">
        <v>1277</v>
      </c>
      <c r="C346" s="10" t="s">
        <v>1182</v>
      </c>
      <c r="D346" s="10" t="s">
        <v>1246</v>
      </c>
      <c r="E346" s="10" t="s">
        <v>1247</v>
      </c>
      <c r="F346" t="str">
        <f t="shared" si="5"/>
        <v>58-4 Bed/Duplex - K1</v>
      </c>
    </row>
    <row r="347" spans="1:6">
      <c r="A347" s="10" t="s">
        <v>1105</v>
      </c>
      <c r="B347" s="10" t="s">
        <v>1277</v>
      </c>
      <c r="C347" s="10" t="s">
        <v>1182</v>
      </c>
      <c r="D347" s="10" t="s">
        <v>1174</v>
      </c>
      <c r="E347" s="10" t="s">
        <v>1248</v>
      </c>
      <c r="F347" t="str">
        <f t="shared" si="5"/>
        <v>6-Retail - S4</v>
      </c>
    </row>
    <row r="348" spans="1:6">
      <c r="A348" s="10" t="s">
        <v>1105</v>
      </c>
      <c r="B348" s="10" t="s">
        <v>1277</v>
      </c>
      <c r="C348" s="10" t="s">
        <v>1182</v>
      </c>
      <c r="D348" s="10" t="s">
        <v>1176</v>
      </c>
      <c r="E348" s="10" t="s">
        <v>1249</v>
      </c>
      <c r="F348" t="str">
        <f t="shared" si="5"/>
        <v>7-Retail - S5</v>
      </c>
    </row>
    <row r="349" spans="1:6">
      <c r="A349" s="10" t="s">
        <v>1105</v>
      </c>
      <c r="B349" s="10" t="s">
        <v>1277</v>
      </c>
      <c r="C349" s="10" t="s">
        <v>1182</v>
      </c>
      <c r="D349" s="10" t="s">
        <v>1178</v>
      </c>
      <c r="E349" s="10" t="s">
        <v>1250</v>
      </c>
      <c r="F349" t="str">
        <f t="shared" si="5"/>
        <v>8-Retail - S6</v>
      </c>
    </row>
    <row r="350" spans="1:6">
      <c r="A350" s="10" t="s">
        <v>1105</v>
      </c>
      <c r="B350" s="10" t="s">
        <v>1277</v>
      </c>
      <c r="C350" s="10" t="s">
        <v>1182</v>
      </c>
      <c r="D350" s="10" t="s">
        <v>1180</v>
      </c>
      <c r="E350" s="10" t="s">
        <v>1251</v>
      </c>
      <c r="F350" t="str">
        <f t="shared" si="5"/>
        <v>9-Retail - S7</v>
      </c>
    </row>
    <row r="351" spans="1:6">
      <c r="A351" s="10" t="s">
        <v>1105</v>
      </c>
      <c r="B351" s="10" t="s">
        <v>1277</v>
      </c>
      <c r="C351" s="10" t="s">
        <v>1252</v>
      </c>
      <c r="D351" s="10" t="s">
        <v>1108</v>
      </c>
      <c r="E351" s="10" t="s">
        <v>1109</v>
      </c>
      <c r="F351" t="str">
        <f t="shared" si="5"/>
        <v>1-Resturant</v>
      </c>
    </row>
    <row r="352" spans="1:6">
      <c r="A352" s="10" t="s">
        <v>1105</v>
      </c>
      <c r="B352" s="10" t="s">
        <v>1277</v>
      </c>
      <c r="C352" s="10" t="s">
        <v>1252</v>
      </c>
      <c r="D352" s="10" t="s">
        <v>1110</v>
      </c>
      <c r="E352" s="10" t="s">
        <v>1253</v>
      </c>
      <c r="F352" t="str">
        <f t="shared" si="5"/>
        <v>10-Studio  - F1</v>
      </c>
    </row>
    <row r="353" spans="1:6">
      <c r="A353" s="10" t="s">
        <v>1105</v>
      </c>
      <c r="B353" s="10" t="s">
        <v>1277</v>
      </c>
      <c r="C353" s="10" t="s">
        <v>1252</v>
      </c>
      <c r="D353" s="10" t="s">
        <v>1112</v>
      </c>
      <c r="E353" s="10" t="s">
        <v>1254</v>
      </c>
      <c r="F353" t="str">
        <f t="shared" si="5"/>
        <v>11-Studio  - F2</v>
      </c>
    </row>
    <row r="354" spans="1:6">
      <c r="A354" s="10" t="s">
        <v>1105</v>
      </c>
      <c r="B354" s="10" t="s">
        <v>1277</v>
      </c>
      <c r="C354" s="10" t="s">
        <v>1252</v>
      </c>
      <c r="D354" s="10" t="s">
        <v>1114</v>
      </c>
      <c r="E354" s="10" t="s">
        <v>1255</v>
      </c>
      <c r="F354" t="str">
        <f t="shared" si="5"/>
        <v>12-Studio  - I2</v>
      </c>
    </row>
    <row r="355" spans="1:6">
      <c r="A355" s="10" t="s">
        <v>1105</v>
      </c>
      <c r="B355" s="10" t="s">
        <v>1277</v>
      </c>
      <c r="C355" s="10" t="s">
        <v>1252</v>
      </c>
      <c r="D355" s="10" t="s">
        <v>1116</v>
      </c>
      <c r="E355" s="10" t="s">
        <v>1256</v>
      </c>
      <c r="F355" t="str">
        <f t="shared" si="5"/>
        <v>13-Studio  - J2</v>
      </c>
    </row>
    <row r="356" spans="1:6">
      <c r="A356" s="10" t="s">
        <v>1105</v>
      </c>
      <c r="B356" s="10" t="s">
        <v>1277</v>
      </c>
      <c r="C356" s="10" t="s">
        <v>1252</v>
      </c>
      <c r="D356" s="10" t="s">
        <v>1118</v>
      </c>
      <c r="E356" s="10" t="s">
        <v>1257</v>
      </c>
      <c r="F356" t="str">
        <f t="shared" si="5"/>
        <v>14-Studio  - J1</v>
      </c>
    </row>
    <row r="357" spans="1:6">
      <c r="A357" s="10" t="s">
        <v>1105</v>
      </c>
      <c r="B357" s="10" t="s">
        <v>1277</v>
      </c>
      <c r="C357" s="10" t="s">
        <v>1252</v>
      </c>
      <c r="D357" s="10" t="s">
        <v>1120</v>
      </c>
      <c r="E357" s="10" t="s">
        <v>1258</v>
      </c>
      <c r="F357" t="str">
        <f t="shared" si="5"/>
        <v>15-Studio  - I1</v>
      </c>
    </row>
    <row r="358" spans="1:6">
      <c r="A358" s="10" t="s">
        <v>1105</v>
      </c>
      <c r="B358" s="10" t="s">
        <v>1277</v>
      </c>
      <c r="C358" s="10" t="s">
        <v>1252</v>
      </c>
      <c r="D358" s="10" t="s">
        <v>1122</v>
      </c>
      <c r="E358" s="10" t="s">
        <v>1259</v>
      </c>
      <c r="F358" t="str">
        <f t="shared" si="5"/>
        <v>16-Studio  - E2</v>
      </c>
    </row>
    <row r="359" spans="1:6">
      <c r="A359" s="10" t="s">
        <v>1105</v>
      </c>
      <c r="B359" s="10" t="s">
        <v>1277</v>
      </c>
      <c r="C359" s="10" t="s">
        <v>1252</v>
      </c>
      <c r="D359" s="10" t="s">
        <v>1124</v>
      </c>
      <c r="E359" s="10" t="s">
        <v>1260</v>
      </c>
      <c r="F359" t="str">
        <f t="shared" si="5"/>
        <v>17-Studio  - E1</v>
      </c>
    </row>
    <row r="360" spans="1:6">
      <c r="A360" s="10" t="s">
        <v>1105</v>
      </c>
      <c r="B360" s="10" t="s">
        <v>1277</v>
      </c>
      <c r="C360" s="10" t="s">
        <v>1252</v>
      </c>
      <c r="D360" s="10" t="s">
        <v>1126</v>
      </c>
      <c r="E360" s="10" t="s">
        <v>1261</v>
      </c>
      <c r="F360" t="str">
        <f t="shared" si="5"/>
        <v>18-1 Bed - A1</v>
      </c>
    </row>
    <row r="361" spans="1:6">
      <c r="A361" s="10" t="s">
        <v>1105</v>
      </c>
      <c r="B361" s="10" t="s">
        <v>1277</v>
      </c>
      <c r="C361" s="10" t="s">
        <v>1252</v>
      </c>
      <c r="D361" s="10" t="s">
        <v>1128</v>
      </c>
      <c r="E361" s="10" t="s">
        <v>1262</v>
      </c>
      <c r="F361" t="str">
        <f t="shared" si="5"/>
        <v>19-1 Bed - A2</v>
      </c>
    </row>
    <row r="362" spans="1:6">
      <c r="A362" s="10" t="s">
        <v>1105</v>
      </c>
      <c r="B362" s="10" t="s">
        <v>1277</v>
      </c>
      <c r="C362" s="10" t="s">
        <v>1252</v>
      </c>
      <c r="D362" s="10" t="s">
        <v>1130</v>
      </c>
      <c r="E362" s="10" t="s">
        <v>1199</v>
      </c>
      <c r="F362" t="str">
        <f t="shared" si="5"/>
        <v>2-Retail - S1</v>
      </c>
    </row>
    <row r="363" spans="1:6">
      <c r="A363" s="10" t="s">
        <v>1105</v>
      </c>
      <c r="B363" s="10" t="s">
        <v>1277</v>
      </c>
      <c r="C363" s="10" t="s">
        <v>1252</v>
      </c>
      <c r="D363" s="10" t="s">
        <v>1132</v>
      </c>
      <c r="E363" s="10" t="s">
        <v>1263</v>
      </c>
      <c r="F363" t="str">
        <f t="shared" si="5"/>
        <v>20-1 Bed - G</v>
      </c>
    </row>
    <row r="364" spans="1:6">
      <c r="A364" s="10" t="s">
        <v>1105</v>
      </c>
      <c r="B364" s="10" t="s">
        <v>1277</v>
      </c>
      <c r="C364" s="10" t="s">
        <v>1252</v>
      </c>
      <c r="D364" s="10" t="s">
        <v>1134</v>
      </c>
      <c r="E364" s="10" t="s">
        <v>1264</v>
      </c>
      <c r="F364" t="str">
        <f t="shared" si="5"/>
        <v>21-1 Bed - C</v>
      </c>
    </row>
    <row r="365" spans="1:6">
      <c r="A365" s="10" t="s">
        <v>1105</v>
      </c>
      <c r="B365" s="10" t="s">
        <v>1277</v>
      </c>
      <c r="C365" s="10" t="s">
        <v>1252</v>
      </c>
      <c r="D365" s="10" t="s">
        <v>1136</v>
      </c>
      <c r="E365" s="10" t="s">
        <v>1265</v>
      </c>
      <c r="F365" t="str">
        <f t="shared" si="5"/>
        <v>22-2 Bed - D</v>
      </c>
    </row>
    <row r="366" spans="1:6">
      <c r="A366" s="10" t="s">
        <v>1105</v>
      </c>
      <c r="B366" s="10" t="s">
        <v>1277</v>
      </c>
      <c r="C366" s="10" t="s">
        <v>1252</v>
      </c>
      <c r="D366" s="10" t="s">
        <v>1138</v>
      </c>
      <c r="E366" s="10" t="s">
        <v>1266</v>
      </c>
      <c r="F366" t="str">
        <f t="shared" si="5"/>
        <v>23-2 Bed - H</v>
      </c>
    </row>
    <row r="367" spans="1:6">
      <c r="A367" s="10" t="s">
        <v>1105</v>
      </c>
      <c r="B367" s="10" t="s">
        <v>1277</v>
      </c>
      <c r="C367" s="10" t="s">
        <v>1252</v>
      </c>
      <c r="D367" s="10" t="s">
        <v>1140</v>
      </c>
      <c r="E367" s="10" t="s">
        <v>1147</v>
      </c>
      <c r="F367" t="str">
        <f t="shared" si="5"/>
        <v>24-3 Bed/Duplex - K1</v>
      </c>
    </row>
    <row r="368" spans="1:6">
      <c r="A368" s="10" t="s">
        <v>1105</v>
      </c>
      <c r="B368" s="10" t="s">
        <v>1277</v>
      </c>
      <c r="C368" s="10" t="s">
        <v>1252</v>
      </c>
      <c r="D368" s="10" t="s">
        <v>1142</v>
      </c>
      <c r="E368" s="10" t="s">
        <v>1155</v>
      </c>
      <c r="F368" t="str">
        <f t="shared" si="5"/>
        <v>25-3 Bed/Duplex - K2</v>
      </c>
    </row>
    <row r="369" spans="1:6">
      <c r="A369" s="10" t="s">
        <v>1105</v>
      </c>
      <c r="B369" s="10" t="s">
        <v>1277</v>
      </c>
      <c r="C369" s="10" t="s">
        <v>1252</v>
      </c>
      <c r="D369" s="10" t="s">
        <v>1144</v>
      </c>
      <c r="E369" s="10" t="s">
        <v>1267</v>
      </c>
      <c r="F369" t="str">
        <f t="shared" si="5"/>
        <v>26-3 Bed/Duplex - M</v>
      </c>
    </row>
    <row r="370" spans="1:6">
      <c r="A370" s="10" t="s">
        <v>1105</v>
      </c>
      <c r="B370" s="10" t="s">
        <v>1277</v>
      </c>
      <c r="C370" s="10" t="s">
        <v>1252</v>
      </c>
      <c r="D370" s="10" t="s">
        <v>1146</v>
      </c>
      <c r="E370" s="10" t="s">
        <v>1268</v>
      </c>
      <c r="F370" t="str">
        <f t="shared" si="5"/>
        <v>27-3 Bed/Duplex - O</v>
      </c>
    </row>
    <row r="371" spans="1:6">
      <c r="A371" s="10" t="s">
        <v>1105</v>
      </c>
      <c r="B371" s="10" t="s">
        <v>1277</v>
      </c>
      <c r="C371" s="10" t="s">
        <v>1252</v>
      </c>
      <c r="D371" s="10" t="s">
        <v>1148</v>
      </c>
      <c r="E371" s="10" t="s">
        <v>1269</v>
      </c>
      <c r="F371" t="str">
        <f t="shared" si="5"/>
        <v>28-3 Bed/Duplex - Q</v>
      </c>
    </row>
    <row r="372" spans="1:6">
      <c r="A372" s="10" t="s">
        <v>1105</v>
      </c>
      <c r="B372" s="10" t="s">
        <v>1277</v>
      </c>
      <c r="C372" s="10" t="s">
        <v>1252</v>
      </c>
      <c r="D372" s="10" t="s">
        <v>1150</v>
      </c>
      <c r="E372" s="10" t="s">
        <v>1270</v>
      </c>
      <c r="F372" t="str">
        <f t="shared" si="5"/>
        <v>29-3 Bed/Duplex - R</v>
      </c>
    </row>
    <row r="373" spans="1:6">
      <c r="A373" s="10" t="s">
        <v>1105</v>
      </c>
      <c r="B373" s="10" t="s">
        <v>1277</v>
      </c>
      <c r="C373" s="10" t="s">
        <v>1252</v>
      </c>
      <c r="D373" s="10" t="s">
        <v>1152</v>
      </c>
      <c r="E373" s="10" t="s">
        <v>1208</v>
      </c>
      <c r="F373" t="str">
        <f t="shared" si="5"/>
        <v>3-Retail - S2</v>
      </c>
    </row>
    <row r="374" spans="1:6">
      <c r="A374" s="10" t="s">
        <v>1105</v>
      </c>
      <c r="B374" s="10" t="s">
        <v>1277</v>
      </c>
      <c r="C374" s="10" t="s">
        <v>1252</v>
      </c>
      <c r="D374" s="10" t="s">
        <v>1154</v>
      </c>
      <c r="E374" s="10" t="s">
        <v>1271</v>
      </c>
      <c r="F374" t="str">
        <f t="shared" si="5"/>
        <v>30-3 Bed/Duplex - P</v>
      </c>
    </row>
    <row r="375" spans="1:6">
      <c r="A375" s="10" t="s">
        <v>1105</v>
      </c>
      <c r="B375" s="10" t="s">
        <v>1277</v>
      </c>
      <c r="C375" s="10" t="s">
        <v>1252</v>
      </c>
      <c r="D375" s="10" t="s">
        <v>1156</v>
      </c>
      <c r="E375" s="10" t="s">
        <v>1272</v>
      </c>
      <c r="F375" t="str">
        <f t="shared" si="5"/>
        <v>31-3 Bed/Duplex - N</v>
      </c>
    </row>
    <row r="376" spans="1:6">
      <c r="A376" s="10" t="s">
        <v>1105</v>
      </c>
      <c r="B376" s="10" t="s">
        <v>1277</v>
      </c>
      <c r="C376" s="10" t="s">
        <v>1252</v>
      </c>
      <c r="D376" s="10" t="s">
        <v>1158</v>
      </c>
      <c r="E376" s="10" t="s">
        <v>1273</v>
      </c>
      <c r="F376" t="str">
        <f t="shared" si="5"/>
        <v>32-3 Bed/Duplex - L</v>
      </c>
    </row>
    <row r="377" spans="1:6">
      <c r="A377" s="10" t="s">
        <v>1105</v>
      </c>
      <c r="B377" s="10" t="s">
        <v>1277</v>
      </c>
      <c r="C377" s="10" t="s">
        <v>1252</v>
      </c>
      <c r="D377" s="10" t="s">
        <v>1170</v>
      </c>
      <c r="E377" s="10" t="s">
        <v>1229</v>
      </c>
      <c r="F377" t="str">
        <f t="shared" si="5"/>
        <v>4-Retail - S3</v>
      </c>
    </row>
    <row r="378" spans="1:6">
      <c r="A378" s="10" t="s">
        <v>1105</v>
      </c>
      <c r="B378" s="10" t="s">
        <v>1277</v>
      </c>
      <c r="C378" s="10" t="s">
        <v>1252</v>
      </c>
      <c r="D378" s="10" t="s">
        <v>1172</v>
      </c>
      <c r="E378" s="10" t="s">
        <v>1248</v>
      </c>
      <c r="F378" t="str">
        <f t="shared" si="5"/>
        <v>5-Retail - S4</v>
      </c>
    </row>
    <row r="379" spans="1:6">
      <c r="A379" s="10" t="s">
        <v>1105</v>
      </c>
      <c r="B379" s="10" t="s">
        <v>1277</v>
      </c>
      <c r="C379" s="10" t="s">
        <v>1252</v>
      </c>
      <c r="D379" s="10" t="s">
        <v>1174</v>
      </c>
      <c r="E379" s="10" t="s">
        <v>1249</v>
      </c>
      <c r="F379" t="str">
        <f t="shared" si="5"/>
        <v>6-Retail - S5</v>
      </c>
    </row>
    <row r="380" spans="1:6">
      <c r="A380" s="10" t="s">
        <v>1105</v>
      </c>
      <c r="B380" s="10" t="s">
        <v>1277</v>
      </c>
      <c r="C380" s="10" t="s">
        <v>1252</v>
      </c>
      <c r="D380" s="10" t="s">
        <v>1176</v>
      </c>
      <c r="E380" s="10" t="s">
        <v>1250</v>
      </c>
      <c r="F380" t="str">
        <f t="shared" si="5"/>
        <v>7-Retail - S6</v>
      </c>
    </row>
    <row r="381" spans="1:6">
      <c r="A381" s="10" t="s">
        <v>1105</v>
      </c>
      <c r="B381" s="10" t="s">
        <v>1277</v>
      </c>
      <c r="C381" s="10" t="s">
        <v>1252</v>
      </c>
      <c r="D381" s="10" t="s">
        <v>1178</v>
      </c>
      <c r="E381" s="10" t="s">
        <v>1274</v>
      </c>
      <c r="F381" t="str">
        <f t="shared" si="5"/>
        <v>8-Studio  - B1</v>
      </c>
    </row>
    <row r="382" spans="1:6">
      <c r="A382" s="10" t="s">
        <v>1105</v>
      </c>
      <c r="B382" s="10" t="s">
        <v>1277</v>
      </c>
      <c r="C382" s="10" t="s">
        <v>1252</v>
      </c>
      <c r="D382" s="10" t="s">
        <v>1180</v>
      </c>
      <c r="E382" s="10" t="s">
        <v>1275</v>
      </c>
      <c r="F382" t="str">
        <f t="shared" si="5"/>
        <v>9-Studio  - B2</v>
      </c>
    </row>
  </sheetData>
  <autoFilter ref="A1:E382" xr:uid="{00000000-0009-0000-0000-00000B000000}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39"/>
  <sheetViews>
    <sheetView workbookViewId="0">
      <selection activeCell="G2" sqref="G2"/>
    </sheetView>
  </sheetViews>
  <sheetFormatPr defaultRowHeight="12.5"/>
  <cols>
    <col min="1" max="1" width="13" style="10" bestFit="1" customWidth="1"/>
    <col min="2" max="2" width="30" style="10" bestFit="1" customWidth="1"/>
    <col min="3" max="3" width="9" style="10" bestFit="1" customWidth="1"/>
    <col min="4" max="4" width="15" style="10" bestFit="1" customWidth="1"/>
    <col min="5" max="5" width="13" style="10" bestFit="1" customWidth="1"/>
    <col min="6" max="6" width="27.453125" style="10" bestFit="1" customWidth="1"/>
    <col min="7" max="7" width="36.08984375" style="10" bestFit="1" customWidth="1"/>
  </cols>
  <sheetData>
    <row r="1" spans="1:8" ht="13">
      <c r="A1" s="110" t="s">
        <v>1278</v>
      </c>
      <c r="B1" s="110"/>
      <c r="C1" s="110"/>
      <c r="D1" s="110"/>
      <c r="E1" s="110"/>
      <c r="F1" s="110"/>
      <c r="G1"/>
    </row>
    <row r="2" spans="1:8" ht="37.5">
      <c r="A2" s="8" t="s">
        <v>1279</v>
      </c>
      <c r="B2" s="8" t="s">
        <v>1280</v>
      </c>
      <c r="C2" s="9" t="s">
        <v>1281</v>
      </c>
      <c r="D2" s="8" t="s">
        <v>1282</v>
      </c>
      <c r="E2" s="8" t="s">
        <v>1283</v>
      </c>
      <c r="F2" s="8" t="s">
        <v>1284</v>
      </c>
      <c r="G2" s="8" t="s">
        <v>42</v>
      </c>
    </row>
    <row r="3" spans="1:8">
      <c r="A3" s="10" t="s">
        <v>1285</v>
      </c>
      <c r="B3" s="10" t="s">
        <v>1286</v>
      </c>
      <c r="C3" s="10" t="s">
        <v>1287</v>
      </c>
      <c r="D3" s="10" t="str">
        <f>VLOOKUP(C3,'COPA Master and Mapping'!N:O,2,FALSE)</f>
        <v>A la carte</v>
      </c>
      <c r="E3" s="10" t="s">
        <v>1288</v>
      </c>
      <c r="F3" s="10" t="s">
        <v>1286</v>
      </c>
      <c r="G3" s="10" t="str">
        <f>A3&amp;"-"&amp;B3</f>
        <v>20010001-BTS MS Permanent</v>
      </c>
      <c r="H3" s="10"/>
    </row>
    <row r="4" spans="1:8">
      <c r="A4" s="10" t="s">
        <v>1289</v>
      </c>
      <c r="B4" s="10" t="s">
        <v>1290</v>
      </c>
      <c r="C4" s="10" t="s">
        <v>1287</v>
      </c>
      <c r="D4" s="10" t="str">
        <f>VLOOKUP(C4,'COPA Master and Mapping'!N:O,2,FALSE)</f>
        <v>A la carte</v>
      </c>
      <c r="E4" s="10" t="s">
        <v>1291</v>
      </c>
      <c r="F4" s="10" t="s">
        <v>1292</v>
      </c>
      <c r="G4" s="10" t="str">
        <f t="shared" ref="G4:G67" si="0">A4&amp;"-"&amp;B4</f>
        <v>20010002-BTSEX MS Permanent</v>
      </c>
    </row>
    <row r="5" spans="1:8">
      <c r="A5" s="10" t="s">
        <v>1293</v>
      </c>
      <c r="B5" s="10" t="s">
        <v>1294</v>
      </c>
      <c r="C5" s="10" t="s">
        <v>1287</v>
      </c>
      <c r="D5" s="10" t="str">
        <f>VLOOKUP(C5,'COPA Master and Mapping'!N:O,2,FALSE)</f>
        <v>A la carte</v>
      </c>
      <c r="E5" s="10" t="s">
        <v>1295</v>
      </c>
      <c r="F5" s="10" t="s">
        <v>1294</v>
      </c>
      <c r="G5" s="10" t="str">
        <f t="shared" si="0"/>
        <v>20020001-BTS MS Temporary</v>
      </c>
    </row>
    <row r="6" spans="1:8">
      <c r="A6" s="10" t="s">
        <v>1296</v>
      </c>
      <c r="B6" s="10" t="s">
        <v>1292</v>
      </c>
      <c r="C6" s="10" t="s">
        <v>1287</v>
      </c>
      <c r="D6" s="10" t="str">
        <f>VLOOKUP(C6,'COPA Master and Mapping'!N:O,2,FALSE)</f>
        <v>A la carte</v>
      </c>
      <c r="E6" s="10" t="s">
        <v>1297</v>
      </c>
      <c r="F6" s="10" t="s">
        <v>1290</v>
      </c>
      <c r="G6" s="10" t="str">
        <f t="shared" si="0"/>
        <v>20020002-BTSEX MS Temporary</v>
      </c>
    </row>
    <row r="7" spans="1:8">
      <c r="A7" s="10" t="s">
        <v>1298</v>
      </c>
      <c r="B7" s="10" t="s">
        <v>1299</v>
      </c>
      <c r="C7" s="10" t="s">
        <v>1287</v>
      </c>
      <c r="D7" s="10" t="str">
        <f>VLOOKUP(C7,'COPA Master and Mapping'!N:O,2,FALSE)</f>
        <v>A la carte</v>
      </c>
      <c r="E7" s="10" t="s">
        <v>1300</v>
      </c>
      <c r="F7" s="10" t="s">
        <v>1299</v>
      </c>
      <c r="G7" s="10" t="str">
        <f t="shared" si="0"/>
        <v>20030001-BTS MS Special</v>
      </c>
    </row>
    <row r="8" spans="1:8">
      <c r="A8" s="10" t="s">
        <v>1301</v>
      </c>
      <c r="B8" s="10" t="s">
        <v>1302</v>
      </c>
      <c r="C8" s="10" t="s">
        <v>1287</v>
      </c>
      <c r="D8" s="10" t="str">
        <f>VLOOKUP(C8,'COPA Master and Mapping'!N:O,2,FALSE)</f>
        <v>A la carte</v>
      </c>
      <c r="E8" s="10" t="s">
        <v>1303</v>
      </c>
      <c r="F8" s="10" t="s">
        <v>1302</v>
      </c>
      <c r="G8" s="10" t="str">
        <f t="shared" si="0"/>
        <v>20030002-BTSEX MS Special</v>
      </c>
    </row>
    <row r="9" spans="1:8">
      <c r="A9" s="10" t="s">
        <v>1304</v>
      </c>
      <c r="B9" s="10" t="s">
        <v>1305</v>
      </c>
      <c r="C9" s="10" t="s">
        <v>1287</v>
      </c>
      <c r="D9" s="10" t="str">
        <f>VLOOKUP(C9,'COPA Master and Mapping'!N:O,2,FALSE)</f>
        <v>A la carte</v>
      </c>
      <c r="E9" s="10" t="s">
        <v>1306</v>
      </c>
      <c r="F9" s="10" t="s">
        <v>1307</v>
      </c>
      <c r="G9" s="10" t="str">
        <f t="shared" si="0"/>
        <v>30010001-BRT</v>
      </c>
    </row>
    <row r="10" spans="1:8">
      <c r="A10" s="10" t="s">
        <v>1308</v>
      </c>
      <c r="B10" s="10" t="s">
        <v>1309</v>
      </c>
      <c r="C10" s="10" t="s">
        <v>1287</v>
      </c>
      <c r="D10" s="10" t="str">
        <f>VLOOKUP(C10,'COPA Master and Mapping'!N:O,2,FALSE)</f>
        <v>A la carte</v>
      </c>
      <c r="E10" s="10" t="s">
        <v>1310</v>
      </c>
      <c r="F10" s="10" t="s">
        <v>1311</v>
      </c>
      <c r="G10" s="10" t="str">
        <f t="shared" si="0"/>
        <v>30010002-Balustrade</v>
      </c>
    </row>
    <row r="11" spans="1:8">
      <c r="A11" s="10" t="s">
        <v>1312</v>
      </c>
      <c r="B11" s="10" t="s">
        <v>1313</v>
      </c>
      <c r="C11" s="10" t="s">
        <v>1287</v>
      </c>
      <c r="D11" s="10" t="str">
        <f>VLOOKUP(C11,'COPA Master and Mapping'!N:O,2,FALSE)</f>
        <v>A la carte</v>
      </c>
      <c r="E11" s="10" t="s">
        <v>1310</v>
      </c>
      <c r="F11" s="10" t="s">
        <v>1311</v>
      </c>
      <c r="G11" s="10" t="str">
        <f t="shared" si="0"/>
        <v>30010003-Banner</v>
      </c>
    </row>
    <row r="12" spans="1:8">
      <c r="A12" s="10" t="s">
        <v>1314</v>
      </c>
      <c r="B12" s="10" t="s">
        <v>1315</v>
      </c>
      <c r="C12" s="10" t="s">
        <v>1287</v>
      </c>
      <c r="D12" s="10" t="str">
        <f>VLOOKUP(C12,'COPA Master and Mapping'!N:O,2,FALSE)</f>
        <v>A la carte</v>
      </c>
      <c r="E12" s="10" t="s">
        <v>1310</v>
      </c>
      <c r="F12" s="10" t="s">
        <v>1311</v>
      </c>
      <c r="G12" s="10" t="str">
        <f t="shared" si="0"/>
        <v>30010004-Escalator</v>
      </c>
    </row>
    <row r="13" spans="1:8">
      <c r="A13" s="10" t="s">
        <v>1316</v>
      </c>
      <c r="B13" s="10" t="s">
        <v>1317</v>
      </c>
      <c r="C13" s="10" t="s">
        <v>1287</v>
      </c>
      <c r="D13" s="10" t="str">
        <f>VLOOKUP(C13,'COPA Master and Mapping'!N:O,2,FALSE)</f>
        <v>A la carte</v>
      </c>
      <c r="E13" s="10" t="s">
        <v>1310</v>
      </c>
      <c r="F13" s="10" t="s">
        <v>1311</v>
      </c>
      <c r="G13" s="10" t="str">
        <f t="shared" si="0"/>
        <v>30010005-Gate Balustrade</v>
      </c>
    </row>
    <row r="14" spans="1:8">
      <c r="A14" s="10" t="s">
        <v>1318</v>
      </c>
      <c r="B14" s="10" t="s">
        <v>1319</v>
      </c>
      <c r="C14" s="10" t="s">
        <v>1287</v>
      </c>
      <c r="D14" s="10" t="str">
        <f>VLOOKUP(C14,'COPA Master and Mapping'!N:O,2,FALSE)</f>
        <v>A la carte</v>
      </c>
      <c r="E14" s="10" t="s">
        <v>1310</v>
      </c>
      <c r="F14" s="10" t="s">
        <v>1311</v>
      </c>
      <c r="G14" s="10" t="str">
        <f t="shared" si="0"/>
        <v>30010006-Gate Graphic</v>
      </c>
    </row>
    <row r="15" spans="1:8">
      <c r="A15" s="10" t="s">
        <v>1320</v>
      </c>
      <c r="B15" s="10" t="s">
        <v>1321</v>
      </c>
      <c r="C15" s="10" t="s">
        <v>1287</v>
      </c>
      <c r="D15" s="10" t="str">
        <f>VLOOKUP(C15,'COPA Master and Mapping'!N:O,2,FALSE)</f>
        <v>A la carte</v>
      </c>
      <c r="E15" s="10" t="s">
        <v>1310</v>
      </c>
      <c r="F15" s="10" t="s">
        <v>1311</v>
      </c>
      <c r="G15" s="10" t="str">
        <f t="shared" si="0"/>
        <v>30010007-Overhead Board</v>
      </c>
    </row>
    <row r="16" spans="1:8">
      <c r="A16" s="10" t="s">
        <v>1322</v>
      </c>
      <c r="B16" s="10" t="s">
        <v>1323</v>
      </c>
      <c r="C16" s="10" t="s">
        <v>1287</v>
      </c>
      <c r="D16" s="10" t="str">
        <f>VLOOKUP(C16,'COPA Master and Mapping'!N:O,2,FALSE)</f>
        <v>A la carte</v>
      </c>
      <c r="E16" s="10" t="s">
        <v>1310</v>
      </c>
      <c r="F16" s="10" t="s">
        <v>1311</v>
      </c>
      <c r="G16" s="10" t="str">
        <f t="shared" si="0"/>
        <v>30010008-Pier Head</v>
      </c>
    </row>
    <row r="17" spans="1:7">
      <c r="A17" s="10" t="s">
        <v>1324</v>
      </c>
      <c r="B17" s="10" t="s">
        <v>1325</v>
      </c>
      <c r="C17" s="10" t="s">
        <v>1287</v>
      </c>
      <c r="D17" s="10" t="str">
        <f>VLOOKUP(C17,'COPA Master and Mapping'!N:O,2,FALSE)</f>
        <v>A la carte</v>
      </c>
      <c r="E17" s="10" t="s">
        <v>1310</v>
      </c>
      <c r="F17" s="10" t="s">
        <v>1311</v>
      </c>
      <c r="G17" s="10" t="str">
        <f t="shared" si="0"/>
        <v>30010009-Platform Balustrade</v>
      </c>
    </row>
    <row r="18" spans="1:7">
      <c r="A18" s="10" t="s">
        <v>1326</v>
      </c>
      <c r="B18" s="10" t="s">
        <v>1327</v>
      </c>
      <c r="C18" s="10" t="s">
        <v>1287</v>
      </c>
      <c r="D18" s="10" t="str">
        <f>VLOOKUP(C18,'COPA Master and Mapping'!N:O,2,FALSE)</f>
        <v>A la carte</v>
      </c>
      <c r="E18" s="10" t="s">
        <v>1310</v>
      </c>
      <c r="F18" s="10" t="s">
        <v>1311</v>
      </c>
      <c r="G18" s="10" t="str">
        <f t="shared" si="0"/>
        <v>30010010-Platform Column</v>
      </c>
    </row>
    <row r="19" spans="1:7">
      <c r="A19" s="10" t="s">
        <v>1328</v>
      </c>
      <c r="B19" s="10" t="s">
        <v>1329</v>
      </c>
      <c r="C19" s="10" t="s">
        <v>1287</v>
      </c>
      <c r="D19" s="10" t="str">
        <f>VLOOKUP(C19,'COPA Master and Mapping'!N:O,2,FALSE)</f>
        <v>A la carte</v>
      </c>
      <c r="E19" s="10" t="s">
        <v>1310</v>
      </c>
      <c r="F19" s="10" t="s">
        <v>1311</v>
      </c>
      <c r="G19" s="10" t="str">
        <f t="shared" si="0"/>
        <v>30010011-Platform Truss</v>
      </c>
    </row>
    <row r="20" spans="1:7">
      <c r="A20" s="10" t="s">
        <v>1330</v>
      </c>
      <c r="B20" s="10" t="s">
        <v>1331</v>
      </c>
      <c r="C20" s="10" t="s">
        <v>1287</v>
      </c>
      <c r="D20" s="10" t="str">
        <f>VLOOKUP(C20,'COPA Master and Mapping'!N:O,2,FALSE)</f>
        <v>A la carte</v>
      </c>
      <c r="E20" s="10" t="s">
        <v>1310</v>
      </c>
      <c r="F20" s="10" t="s">
        <v>1311</v>
      </c>
      <c r="G20" s="10" t="str">
        <f t="shared" si="0"/>
        <v>30010012-Side Beam</v>
      </c>
    </row>
    <row r="21" spans="1:7">
      <c r="A21" s="10" t="s">
        <v>1332</v>
      </c>
      <c r="B21" s="10" t="s">
        <v>1333</v>
      </c>
      <c r="C21" s="10" t="s">
        <v>1287</v>
      </c>
      <c r="D21" s="10" t="str">
        <f>VLOOKUP(C21,'COPA Master and Mapping'!N:O,2,FALSE)</f>
        <v>A la carte</v>
      </c>
      <c r="E21" s="10" t="s">
        <v>1310</v>
      </c>
      <c r="F21" s="10" t="s">
        <v>1311</v>
      </c>
      <c r="G21" s="10" t="str">
        <f t="shared" si="0"/>
        <v>30010013-Side Board</v>
      </c>
    </row>
    <row r="22" spans="1:7">
      <c r="A22" s="10" t="s">
        <v>1334</v>
      </c>
      <c r="B22" s="10" t="s">
        <v>1335</v>
      </c>
      <c r="C22" s="10" t="s">
        <v>1287</v>
      </c>
      <c r="D22" s="10" t="str">
        <f>VLOOKUP(C22,'COPA Master and Mapping'!N:O,2,FALSE)</f>
        <v>A la carte</v>
      </c>
      <c r="E22" s="10" t="s">
        <v>1310</v>
      </c>
      <c r="F22" s="10" t="s">
        <v>1311</v>
      </c>
      <c r="G22" s="10" t="str">
        <f t="shared" si="0"/>
        <v>30010014-Station Display</v>
      </c>
    </row>
    <row r="23" spans="1:7">
      <c r="A23" s="10" t="s">
        <v>1336</v>
      </c>
      <c r="B23" s="10" t="s">
        <v>1337</v>
      </c>
      <c r="C23" s="10" t="s">
        <v>1287</v>
      </c>
      <c r="D23" s="10" t="str">
        <f>VLOOKUP(C23,'COPA Master and Mapping'!N:O,2,FALSE)</f>
        <v>A la carte</v>
      </c>
      <c r="E23" s="10" t="s">
        <v>1310</v>
      </c>
      <c r="F23" s="10" t="s">
        <v>1311</v>
      </c>
      <c r="G23" s="10" t="str">
        <f t="shared" si="0"/>
        <v>30010015-VP Board</v>
      </c>
    </row>
    <row r="24" spans="1:7">
      <c r="A24" s="10" t="s">
        <v>1338</v>
      </c>
      <c r="B24" s="10" t="s">
        <v>1339</v>
      </c>
      <c r="C24" s="10" t="s">
        <v>1287</v>
      </c>
      <c r="D24" s="10" t="str">
        <f>VLOOKUP(C24,'COPA Master and Mapping'!N:O,2,FALSE)</f>
        <v>A la carte</v>
      </c>
      <c r="E24" s="10" t="s">
        <v>1310</v>
      </c>
      <c r="F24" s="10" t="s">
        <v>1311</v>
      </c>
      <c r="G24" s="10" t="str">
        <f t="shared" si="0"/>
        <v>30010016-Walkway Balustrade</v>
      </c>
    </row>
    <row r="25" spans="1:7">
      <c r="A25" s="10" t="s">
        <v>1340</v>
      </c>
      <c r="B25" s="10" t="s">
        <v>1341</v>
      </c>
      <c r="C25" s="10" t="s">
        <v>1287</v>
      </c>
      <c r="D25" s="10" t="str">
        <f>VLOOKUP(C25,'COPA Master and Mapping'!N:O,2,FALSE)</f>
        <v>A la carte</v>
      </c>
      <c r="E25" s="10" t="s">
        <v>1310</v>
      </c>
      <c r="F25" s="10" t="s">
        <v>1311</v>
      </c>
      <c r="G25" s="10" t="str">
        <f t="shared" si="0"/>
        <v>30010017-Wall Panel</v>
      </c>
    </row>
    <row r="26" spans="1:7">
      <c r="A26" s="10" t="s">
        <v>1342</v>
      </c>
      <c r="B26" s="10" t="s">
        <v>1343</v>
      </c>
      <c r="C26" s="10" t="s">
        <v>1287</v>
      </c>
      <c r="D26" s="10" t="str">
        <f>VLOOKUP(C26,'COPA Master and Mapping'!N:O,2,FALSE)</f>
        <v>A la carte</v>
      </c>
      <c r="E26" s="10" t="s">
        <v>1344</v>
      </c>
      <c r="F26" s="10" t="s">
        <v>1345</v>
      </c>
      <c r="G26" s="10" t="str">
        <f t="shared" si="0"/>
        <v>30010018-Above the Seat</v>
      </c>
    </row>
    <row r="27" spans="1:7">
      <c r="A27" s="10" t="s">
        <v>1346</v>
      </c>
      <c r="B27" s="10" t="s">
        <v>1347</v>
      </c>
      <c r="C27" s="10" t="s">
        <v>1287</v>
      </c>
      <c r="D27" s="10" t="str">
        <f>VLOOKUP(C27,'COPA Master and Mapping'!N:O,2,FALSE)</f>
        <v>A la carte</v>
      </c>
      <c r="E27" s="10" t="s">
        <v>1344</v>
      </c>
      <c r="F27" s="10" t="s">
        <v>1345</v>
      </c>
      <c r="G27" s="10" t="str">
        <f t="shared" si="0"/>
        <v>30010019-Bulkhead</v>
      </c>
    </row>
    <row r="28" spans="1:7">
      <c r="A28" s="10" t="s">
        <v>1348</v>
      </c>
      <c r="B28" s="10" t="s">
        <v>1349</v>
      </c>
      <c r="C28" s="10" t="s">
        <v>1287</v>
      </c>
      <c r="D28" s="10" t="str">
        <f>VLOOKUP(C28,'COPA Master and Mapping'!N:O,2,FALSE)</f>
        <v>A la carte</v>
      </c>
      <c r="E28" s="10" t="s">
        <v>1344</v>
      </c>
      <c r="F28" s="10" t="s">
        <v>1345</v>
      </c>
      <c r="G28" s="10" t="str">
        <f t="shared" si="0"/>
        <v>30010020-In Train - Ceiling</v>
      </c>
    </row>
    <row r="29" spans="1:7">
      <c r="A29" s="10" t="s">
        <v>1350</v>
      </c>
      <c r="B29" s="10" t="s">
        <v>1351</v>
      </c>
      <c r="C29" s="10" t="s">
        <v>1352</v>
      </c>
      <c r="D29" s="10" t="str">
        <f>VLOOKUP(C29,'COPA Master and Mapping'!N:O,2,FALSE)</f>
        <v>Selling Agent</v>
      </c>
      <c r="E29" s="10" t="s">
        <v>1344</v>
      </c>
      <c r="F29" s="10" t="s">
        <v>1345</v>
      </c>
      <c r="G29" s="10" t="str">
        <f t="shared" si="0"/>
        <v>30010021-Handgrip</v>
      </c>
    </row>
    <row r="30" spans="1:7">
      <c r="A30" s="10" t="s">
        <v>1353</v>
      </c>
      <c r="B30" s="10" t="s">
        <v>1354</v>
      </c>
      <c r="C30" s="10" t="s">
        <v>1287</v>
      </c>
      <c r="D30" s="10" t="str">
        <f>VLOOKUP(C30,'COPA Master and Mapping'!N:O,2,FALSE)</f>
        <v>A la carte</v>
      </c>
      <c r="E30" s="10" t="s">
        <v>1344</v>
      </c>
      <c r="F30" s="10" t="s">
        <v>1345</v>
      </c>
      <c r="G30" s="10" t="str">
        <f t="shared" si="0"/>
        <v>30010022-Wall Paper</v>
      </c>
    </row>
    <row r="31" spans="1:7">
      <c r="A31" s="10" t="s">
        <v>1355</v>
      </c>
      <c r="B31" s="10" t="s">
        <v>1356</v>
      </c>
      <c r="C31" s="10" t="s">
        <v>1287</v>
      </c>
      <c r="D31" s="10" t="str">
        <f>VLOOKUP(C31,'COPA Master and Mapping'!N:O,2,FALSE)</f>
        <v>A la carte</v>
      </c>
      <c r="E31" s="10" t="s">
        <v>1344</v>
      </c>
      <c r="F31" s="10" t="s">
        <v>1345</v>
      </c>
      <c r="G31" s="10" t="str">
        <f t="shared" si="0"/>
        <v>30010023-Window</v>
      </c>
    </row>
    <row r="32" spans="1:7">
      <c r="A32" s="10" t="s">
        <v>1357</v>
      </c>
      <c r="B32" s="10" t="s">
        <v>1358</v>
      </c>
      <c r="C32" s="10" t="s">
        <v>1287</v>
      </c>
      <c r="D32" s="10" t="str">
        <f>VLOOKUP(C32,'COPA Master and Mapping'!N:O,2,FALSE)</f>
        <v>A la carte</v>
      </c>
      <c r="E32" s="10" t="s">
        <v>1359</v>
      </c>
      <c r="F32" s="10" t="s">
        <v>1360</v>
      </c>
      <c r="G32" s="10" t="str">
        <f t="shared" si="0"/>
        <v>30010024-3D Beam</v>
      </c>
    </row>
    <row r="33" spans="1:7">
      <c r="A33" s="10" t="s">
        <v>1361</v>
      </c>
      <c r="B33" s="10" t="s">
        <v>1362</v>
      </c>
      <c r="C33" s="10" t="s">
        <v>1287</v>
      </c>
      <c r="D33" s="10" t="str">
        <f>VLOOKUP(C33,'COPA Master and Mapping'!N:O,2,FALSE)</f>
        <v>A la carte</v>
      </c>
      <c r="E33" s="10" t="s">
        <v>1344</v>
      </c>
      <c r="F33" s="10" t="s">
        <v>1345</v>
      </c>
      <c r="G33" s="10" t="str">
        <f t="shared" si="0"/>
        <v>30010025-Extra Wall Wrap</v>
      </c>
    </row>
    <row r="34" spans="1:7">
      <c r="A34" s="10" t="s">
        <v>1363</v>
      </c>
      <c r="B34" s="10" t="s">
        <v>1364</v>
      </c>
      <c r="C34" s="10" t="s">
        <v>1287</v>
      </c>
      <c r="D34" s="10" t="str">
        <f>VLOOKUP(C34,'COPA Master and Mapping'!N:O,2,FALSE)</f>
        <v>A la carte</v>
      </c>
      <c r="E34" s="10" t="s">
        <v>1359</v>
      </c>
      <c r="F34" s="10" t="s">
        <v>1360</v>
      </c>
      <c r="G34" s="10" t="str">
        <f t="shared" si="0"/>
        <v>30010026-Arch Way</v>
      </c>
    </row>
    <row r="35" spans="1:7">
      <c r="A35" s="10" t="s">
        <v>1365</v>
      </c>
      <c r="B35" s="10" t="s">
        <v>1366</v>
      </c>
      <c r="C35" s="10" t="s">
        <v>1287</v>
      </c>
      <c r="D35" s="10" t="str">
        <f>VLOOKUP(C35,'COPA Master and Mapping'!N:O,2,FALSE)</f>
        <v>A la carte</v>
      </c>
      <c r="E35" s="10" t="s">
        <v>1344</v>
      </c>
      <c r="F35" s="10" t="s">
        <v>1345</v>
      </c>
      <c r="G35" s="10" t="str">
        <f t="shared" si="0"/>
        <v>30010027-Standard</v>
      </c>
    </row>
    <row r="36" spans="1:7">
      <c r="A36" s="10" t="s">
        <v>1367</v>
      </c>
      <c r="B36" s="10" t="s">
        <v>1309</v>
      </c>
      <c r="C36" s="10" t="s">
        <v>1287</v>
      </c>
      <c r="D36" s="10" t="str">
        <f>VLOOKUP(C36,'COPA Master and Mapping'!N:O,2,FALSE)</f>
        <v>A la carte</v>
      </c>
      <c r="E36" s="10" t="s">
        <v>1359</v>
      </c>
      <c r="F36" s="10" t="s">
        <v>1360</v>
      </c>
      <c r="G36" s="10" t="str">
        <f t="shared" si="0"/>
        <v>30010028-Balustrade</v>
      </c>
    </row>
    <row r="37" spans="1:7">
      <c r="A37" s="10" t="s">
        <v>1368</v>
      </c>
      <c r="B37" s="10" t="s">
        <v>1313</v>
      </c>
      <c r="C37" s="10" t="s">
        <v>1287</v>
      </c>
      <c r="D37" s="10" t="str">
        <f>VLOOKUP(C37,'COPA Master and Mapping'!N:O,2,FALSE)</f>
        <v>A la carte</v>
      </c>
      <c r="E37" s="10" t="s">
        <v>1359</v>
      </c>
      <c r="F37" s="10" t="s">
        <v>1360</v>
      </c>
      <c r="G37" s="10" t="str">
        <f t="shared" si="0"/>
        <v>30010029-Banner</v>
      </c>
    </row>
    <row r="38" spans="1:7">
      <c r="A38" s="10" t="s">
        <v>1369</v>
      </c>
      <c r="B38" s="10" t="s">
        <v>1370</v>
      </c>
      <c r="C38" s="10" t="s">
        <v>1287</v>
      </c>
      <c r="D38" s="10" t="str">
        <f>VLOOKUP(C38,'COPA Master and Mapping'!N:O,2,FALSE)</f>
        <v>A la carte</v>
      </c>
      <c r="E38" s="10" t="s">
        <v>1359</v>
      </c>
      <c r="F38" s="10" t="s">
        <v>1360</v>
      </c>
      <c r="G38" s="10" t="str">
        <f t="shared" si="0"/>
        <v>30010030-Beam at Walkway to Airport</v>
      </c>
    </row>
    <row r="39" spans="1:7">
      <c r="A39" s="10" t="s">
        <v>1371</v>
      </c>
      <c r="B39" s="10" t="s">
        <v>1372</v>
      </c>
      <c r="C39" s="10" t="s">
        <v>1287</v>
      </c>
      <c r="D39" s="10" t="str">
        <f>VLOOKUP(C39,'COPA Master and Mapping'!N:O,2,FALSE)</f>
        <v>A la carte</v>
      </c>
      <c r="E39" s="10" t="s">
        <v>1359</v>
      </c>
      <c r="F39" s="10" t="s">
        <v>1360</v>
      </c>
      <c r="G39" s="10" t="str">
        <f t="shared" si="0"/>
        <v>30010031-Clading</v>
      </c>
    </row>
    <row r="40" spans="1:7">
      <c r="A40" s="10" t="s">
        <v>1373</v>
      </c>
      <c r="B40" s="10" t="s">
        <v>1374</v>
      </c>
      <c r="C40" s="10" t="s">
        <v>1287</v>
      </c>
      <c r="D40" s="10" t="str">
        <f>VLOOKUP(C40,'COPA Master and Mapping'!N:O,2,FALSE)</f>
        <v>A la carte</v>
      </c>
      <c r="E40" s="10" t="s">
        <v>1359</v>
      </c>
      <c r="F40" s="10" t="s">
        <v>1360</v>
      </c>
      <c r="G40" s="10" t="str">
        <f t="shared" si="0"/>
        <v>30010032-Concrete Beam Sticker</v>
      </c>
    </row>
    <row r="41" spans="1:7">
      <c r="A41" s="10" t="s">
        <v>1375</v>
      </c>
      <c r="B41" s="10" t="s">
        <v>1376</v>
      </c>
      <c r="C41" s="10" t="s">
        <v>1287</v>
      </c>
      <c r="D41" s="10" t="str">
        <f>VLOOKUP(C41,'COPA Master and Mapping'!N:O,2,FALSE)</f>
        <v>A la carte</v>
      </c>
      <c r="E41" s="10" t="s">
        <v>1377</v>
      </c>
      <c r="F41" s="10" t="s">
        <v>1378</v>
      </c>
      <c r="G41" s="10" t="str">
        <f t="shared" si="0"/>
        <v>30010033-Elevator Wrap</v>
      </c>
    </row>
    <row r="42" spans="1:7">
      <c r="A42" s="10" t="s">
        <v>1379</v>
      </c>
      <c r="B42" s="10" t="s">
        <v>1380</v>
      </c>
      <c r="C42" s="10" t="s">
        <v>1287</v>
      </c>
      <c r="D42" s="10" t="str">
        <f>VLOOKUP(C42,'COPA Master and Mapping'!N:O,2,FALSE)</f>
        <v>A la carte</v>
      </c>
      <c r="E42" s="10" t="s">
        <v>1359</v>
      </c>
      <c r="F42" s="10" t="s">
        <v>1360</v>
      </c>
      <c r="G42" s="10" t="str">
        <f t="shared" si="0"/>
        <v>30010034-Extra Balustrade</v>
      </c>
    </row>
    <row r="43" spans="1:7">
      <c r="A43" s="10" t="s">
        <v>1381</v>
      </c>
      <c r="B43" s="10" t="s">
        <v>1315</v>
      </c>
      <c r="C43" s="10" t="s">
        <v>1287</v>
      </c>
      <c r="D43" s="10" t="str">
        <f>VLOOKUP(C43,'COPA Master and Mapping'!N:O,2,FALSE)</f>
        <v>A la carte</v>
      </c>
      <c r="E43" s="10" t="s">
        <v>1359</v>
      </c>
      <c r="F43" s="10" t="s">
        <v>1360</v>
      </c>
      <c r="G43" s="10" t="str">
        <f t="shared" si="0"/>
        <v>30010035-Escalator</v>
      </c>
    </row>
    <row r="44" spans="1:7">
      <c r="A44" s="10" t="s">
        <v>1382</v>
      </c>
      <c r="B44" s="10" t="s">
        <v>1383</v>
      </c>
      <c r="C44" s="10" t="s">
        <v>1287</v>
      </c>
      <c r="D44" s="10" t="str">
        <f>VLOOKUP(C44,'COPA Master and Mapping'!N:O,2,FALSE)</f>
        <v>A la carte</v>
      </c>
      <c r="E44" s="10" t="s">
        <v>1384</v>
      </c>
      <c r="F44" s="10" t="s">
        <v>1385</v>
      </c>
      <c r="G44" s="10" t="str">
        <f t="shared" si="0"/>
        <v>30010036-Static Billboard</v>
      </c>
    </row>
    <row r="45" spans="1:7">
      <c r="A45" s="10" t="s">
        <v>1386</v>
      </c>
      <c r="B45" s="10" t="s">
        <v>1317</v>
      </c>
      <c r="C45" s="10" t="s">
        <v>1287</v>
      </c>
      <c r="D45" s="10" t="str">
        <f>VLOOKUP(C45,'COPA Master and Mapping'!N:O,2,FALSE)</f>
        <v>A la carte</v>
      </c>
      <c r="E45" s="10" t="s">
        <v>1359</v>
      </c>
      <c r="F45" s="10" t="s">
        <v>1360</v>
      </c>
      <c r="G45" s="10" t="str">
        <f t="shared" si="0"/>
        <v>30010037-Gate Balustrade</v>
      </c>
    </row>
    <row r="46" spans="1:7">
      <c r="A46" s="10" t="s">
        <v>1387</v>
      </c>
      <c r="B46" s="10" t="s">
        <v>1319</v>
      </c>
      <c r="C46" s="10" t="s">
        <v>1287</v>
      </c>
      <c r="D46" s="10" t="str">
        <f>VLOOKUP(C46,'COPA Master and Mapping'!N:O,2,FALSE)</f>
        <v>A la carte</v>
      </c>
      <c r="E46" s="10" t="s">
        <v>1359</v>
      </c>
      <c r="F46" s="10" t="s">
        <v>1360</v>
      </c>
      <c r="G46" s="10" t="str">
        <f t="shared" si="0"/>
        <v>30010038-Gate Graphic</v>
      </c>
    </row>
    <row r="47" spans="1:7">
      <c r="A47" s="10" t="s">
        <v>1388</v>
      </c>
      <c r="B47" s="10" t="s">
        <v>1389</v>
      </c>
      <c r="C47" s="10" t="s">
        <v>1287</v>
      </c>
      <c r="D47" s="10" t="str">
        <f>VLOOKUP(C47,'COPA Master and Mapping'!N:O,2,FALSE)</f>
        <v>A la carte</v>
      </c>
      <c r="E47" s="10" t="s">
        <v>1359</v>
      </c>
      <c r="F47" s="10" t="s">
        <v>1360</v>
      </c>
      <c r="G47" s="10" t="str">
        <f t="shared" si="0"/>
        <v>30010039-Lift</v>
      </c>
    </row>
    <row r="48" spans="1:7">
      <c r="A48" s="10" t="s">
        <v>1390</v>
      </c>
      <c r="B48" s="10" t="s">
        <v>1391</v>
      </c>
      <c r="C48" s="10" t="s">
        <v>1287</v>
      </c>
      <c r="D48" s="10" t="str">
        <f>VLOOKUP(C48,'COPA Master and Mapping'!N:O,2,FALSE)</f>
        <v>A la carte</v>
      </c>
      <c r="E48" s="10" t="s">
        <v>1359</v>
      </c>
      <c r="F48" s="10" t="s">
        <v>1360</v>
      </c>
      <c r="G48" s="10" t="str">
        <f t="shared" si="0"/>
        <v>30010040-Media Siam Station</v>
      </c>
    </row>
    <row r="49" spans="1:7">
      <c r="A49" s="10" t="s">
        <v>1392</v>
      </c>
      <c r="B49" s="10" t="s">
        <v>1393</v>
      </c>
      <c r="C49" s="10" t="s">
        <v>1287</v>
      </c>
      <c r="D49" s="10" t="str">
        <f>VLOOKUP(C49,'COPA Master and Mapping'!N:O,2,FALSE)</f>
        <v>A la carte</v>
      </c>
      <c r="E49" s="10" t="s">
        <v>1359</v>
      </c>
      <c r="F49" s="10" t="s">
        <v>1360</v>
      </c>
      <c r="G49" s="10" t="str">
        <f t="shared" si="0"/>
        <v>30010041-Open Display Booth (MS)</v>
      </c>
    </row>
    <row r="50" spans="1:7">
      <c r="A50" s="10" t="s">
        <v>1394</v>
      </c>
      <c r="B50" s="10" t="s">
        <v>1321</v>
      </c>
      <c r="C50" s="10" t="s">
        <v>1287</v>
      </c>
      <c r="D50" s="10" t="str">
        <f>VLOOKUP(C50,'COPA Master and Mapping'!N:O,2,FALSE)</f>
        <v>A la carte</v>
      </c>
      <c r="E50" s="10" t="s">
        <v>1359</v>
      </c>
      <c r="F50" s="10" t="s">
        <v>1360</v>
      </c>
      <c r="G50" s="10" t="str">
        <f t="shared" si="0"/>
        <v>30010042-Overhead Board</v>
      </c>
    </row>
    <row r="51" spans="1:7">
      <c r="A51" s="10" t="s">
        <v>1395</v>
      </c>
      <c r="B51" s="10" t="s">
        <v>1396</v>
      </c>
      <c r="C51" s="10" t="s">
        <v>1287</v>
      </c>
      <c r="D51" s="10" t="str">
        <f>VLOOKUP(C51,'COPA Master and Mapping'!N:O,2,FALSE)</f>
        <v>A la carte</v>
      </c>
      <c r="E51" s="10" t="s">
        <v>1359</v>
      </c>
      <c r="F51" s="10" t="s">
        <v>1360</v>
      </c>
      <c r="G51" s="10" t="str">
        <f t="shared" si="0"/>
        <v>30010043-Phone Pole</v>
      </c>
    </row>
    <row r="52" spans="1:7">
      <c r="A52" s="10" t="s">
        <v>1397</v>
      </c>
      <c r="B52" s="10" t="s">
        <v>1323</v>
      </c>
      <c r="C52" s="10" t="s">
        <v>1287</v>
      </c>
      <c r="D52" s="10" t="str">
        <f>VLOOKUP(C52,'COPA Master and Mapping'!N:O,2,FALSE)</f>
        <v>A la carte</v>
      </c>
      <c r="E52" s="10" t="s">
        <v>1359</v>
      </c>
      <c r="F52" s="10" t="s">
        <v>1360</v>
      </c>
      <c r="G52" s="10" t="str">
        <f t="shared" si="0"/>
        <v>30010044-Pier Head</v>
      </c>
    </row>
    <row r="53" spans="1:7">
      <c r="A53" s="10" t="s">
        <v>1398</v>
      </c>
      <c r="B53" s="10" t="s">
        <v>1325</v>
      </c>
      <c r="C53" s="10" t="s">
        <v>1287</v>
      </c>
      <c r="D53" s="10" t="str">
        <f>VLOOKUP(C53,'COPA Master and Mapping'!N:O,2,FALSE)</f>
        <v>A la carte</v>
      </c>
      <c r="E53" s="10" t="s">
        <v>1359</v>
      </c>
      <c r="F53" s="10" t="s">
        <v>1360</v>
      </c>
      <c r="G53" s="10" t="str">
        <f t="shared" si="0"/>
        <v>30010045-Platform Balustrade</v>
      </c>
    </row>
    <row r="54" spans="1:7">
      <c r="A54" s="10" t="s">
        <v>1399</v>
      </c>
      <c r="B54" s="10" t="s">
        <v>1327</v>
      </c>
      <c r="C54" s="10" t="s">
        <v>1287</v>
      </c>
      <c r="D54" s="10" t="str">
        <f>VLOOKUP(C54,'COPA Master and Mapping'!N:O,2,FALSE)</f>
        <v>A la carte</v>
      </c>
      <c r="E54" s="10" t="s">
        <v>1359</v>
      </c>
      <c r="F54" s="10" t="s">
        <v>1360</v>
      </c>
      <c r="G54" s="10" t="str">
        <f t="shared" si="0"/>
        <v>30010046-Platform Column</v>
      </c>
    </row>
    <row r="55" spans="1:7">
      <c r="A55" s="10" t="s">
        <v>1400</v>
      </c>
      <c r="B55" s="10" t="s">
        <v>1401</v>
      </c>
      <c r="C55" s="10" t="s">
        <v>1287</v>
      </c>
      <c r="D55" s="10" t="str">
        <f>VLOOKUP(C55,'COPA Master and Mapping'!N:O,2,FALSE)</f>
        <v>A la carte</v>
      </c>
      <c r="E55" s="10" t="s">
        <v>1359</v>
      </c>
      <c r="F55" s="10" t="s">
        <v>1360</v>
      </c>
      <c r="G55" s="10" t="str">
        <f t="shared" si="0"/>
        <v>30010047-Platform Service Column</v>
      </c>
    </row>
    <row r="56" spans="1:7">
      <c r="A56" s="10" t="s">
        <v>1402</v>
      </c>
      <c r="B56" s="10" t="s">
        <v>1329</v>
      </c>
      <c r="C56" s="10" t="s">
        <v>1287</v>
      </c>
      <c r="D56" s="10" t="str">
        <f>VLOOKUP(C56,'COPA Master and Mapping'!N:O,2,FALSE)</f>
        <v>A la carte</v>
      </c>
      <c r="E56" s="10" t="s">
        <v>1359</v>
      </c>
      <c r="F56" s="10" t="s">
        <v>1360</v>
      </c>
      <c r="G56" s="10" t="str">
        <f t="shared" si="0"/>
        <v>30010048-Platform Truss</v>
      </c>
    </row>
    <row r="57" spans="1:7">
      <c r="A57" s="10" t="s">
        <v>1403</v>
      </c>
      <c r="B57" s="10" t="s">
        <v>1404</v>
      </c>
      <c r="C57" s="10" t="s">
        <v>1287</v>
      </c>
      <c r="D57" s="10" t="str">
        <f>VLOOKUP(C57,'COPA Master and Mapping'!N:O,2,FALSE)</f>
        <v>A la carte</v>
      </c>
      <c r="E57" s="10" t="s">
        <v>1359</v>
      </c>
      <c r="F57" s="10" t="s">
        <v>1360</v>
      </c>
      <c r="G57" s="10" t="str">
        <f t="shared" si="0"/>
        <v>30010049-Siam Side Wall</v>
      </c>
    </row>
    <row r="58" spans="1:7">
      <c r="A58" s="10" t="s">
        <v>1405</v>
      </c>
      <c r="B58" s="10" t="s">
        <v>1331</v>
      </c>
      <c r="C58" s="10" t="s">
        <v>1287</v>
      </c>
      <c r="D58" s="10" t="str">
        <f>VLOOKUP(C58,'COPA Master and Mapping'!N:O,2,FALSE)</f>
        <v>A la carte</v>
      </c>
      <c r="E58" s="10" t="s">
        <v>1359</v>
      </c>
      <c r="F58" s="10" t="s">
        <v>1360</v>
      </c>
      <c r="G58" s="10" t="str">
        <f t="shared" si="0"/>
        <v>30010050-Side Beam</v>
      </c>
    </row>
    <row r="59" spans="1:7">
      <c r="A59" s="10" t="s">
        <v>1406</v>
      </c>
      <c r="B59" s="10" t="s">
        <v>1333</v>
      </c>
      <c r="C59" s="10" t="s">
        <v>1287</v>
      </c>
      <c r="D59" s="10" t="str">
        <f>VLOOKUP(C59,'COPA Master and Mapping'!N:O,2,FALSE)</f>
        <v>A la carte</v>
      </c>
      <c r="E59" s="10" t="s">
        <v>1359</v>
      </c>
      <c r="F59" s="10" t="s">
        <v>1360</v>
      </c>
      <c r="G59" s="10" t="str">
        <f t="shared" si="0"/>
        <v>30010051-Side Board</v>
      </c>
    </row>
    <row r="60" spans="1:7">
      <c r="A60" s="10" t="s">
        <v>1407</v>
      </c>
      <c r="B60" s="10" t="s">
        <v>1408</v>
      </c>
      <c r="C60" s="10" t="s">
        <v>1287</v>
      </c>
      <c r="D60" s="10" t="str">
        <f>VLOOKUP(C60,'COPA Master and Mapping'!N:O,2,FALSE)</f>
        <v>A la carte</v>
      </c>
      <c r="E60" s="10" t="s">
        <v>1359</v>
      </c>
      <c r="F60" s="10" t="s">
        <v>1360</v>
      </c>
      <c r="G60" s="10" t="str">
        <f t="shared" si="0"/>
        <v>30010052-Slope Escalator Wrap</v>
      </c>
    </row>
    <row r="61" spans="1:7">
      <c r="A61" s="10" t="s">
        <v>1409</v>
      </c>
      <c r="B61" s="10" t="s">
        <v>1410</v>
      </c>
      <c r="C61" s="10" t="s">
        <v>1287</v>
      </c>
      <c r="D61" s="10" t="str">
        <f>VLOOKUP(C61,'COPA Master and Mapping'!N:O,2,FALSE)</f>
        <v>A la carte</v>
      </c>
      <c r="E61" s="10" t="s">
        <v>1359</v>
      </c>
      <c r="F61" s="10" t="s">
        <v>1360</v>
      </c>
      <c r="G61" s="10" t="str">
        <f t="shared" si="0"/>
        <v>30010053-Stair Step</v>
      </c>
    </row>
    <row r="62" spans="1:7">
      <c r="A62" s="10" t="s">
        <v>1411</v>
      </c>
      <c r="B62" s="10" t="s">
        <v>1412</v>
      </c>
      <c r="C62" s="10" t="s">
        <v>1287</v>
      </c>
      <c r="D62" s="10" t="str">
        <f>VLOOKUP(C62,'COPA Master and Mapping'!N:O,2,FALSE)</f>
        <v>A la carte</v>
      </c>
      <c r="E62" s="10" t="s">
        <v>1359</v>
      </c>
      <c r="F62" s="10" t="s">
        <v>1360</v>
      </c>
      <c r="G62" s="10" t="str">
        <f t="shared" si="0"/>
        <v>30010054-Staircase Poster</v>
      </c>
    </row>
    <row r="63" spans="1:7">
      <c r="A63" s="10" t="s">
        <v>1413</v>
      </c>
      <c r="B63" s="10" t="s">
        <v>1414</v>
      </c>
      <c r="C63" s="10" t="s">
        <v>1287</v>
      </c>
      <c r="D63" s="10" t="str">
        <f>VLOOKUP(C63,'COPA Master and Mapping'!N:O,2,FALSE)</f>
        <v>A la carte</v>
      </c>
      <c r="E63" s="10" t="s">
        <v>1359</v>
      </c>
      <c r="F63" s="10" t="s">
        <v>1360</v>
      </c>
      <c r="G63" s="10" t="str">
        <f t="shared" si="0"/>
        <v>30010055-Stairway Stand</v>
      </c>
    </row>
    <row r="64" spans="1:7">
      <c r="A64" s="10" t="s">
        <v>1415</v>
      </c>
      <c r="B64" s="10" t="s">
        <v>1416</v>
      </c>
      <c r="C64" s="10" t="s">
        <v>1287</v>
      </c>
      <c r="D64" s="10" t="str">
        <f>VLOOKUP(C64,'COPA Master and Mapping'!N:O,2,FALSE)</f>
        <v>A la carte</v>
      </c>
      <c r="E64" s="10" t="s">
        <v>1359</v>
      </c>
      <c r="F64" s="10" t="s">
        <v>1360</v>
      </c>
      <c r="G64" s="10" t="str">
        <f t="shared" si="0"/>
        <v>30010057-Station Beam</v>
      </c>
    </row>
    <row r="65" spans="1:7">
      <c r="A65" s="10" t="s">
        <v>1417</v>
      </c>
      <c r="B65" s="10" t="s">
        <v>1418</v>
      </c>
      <c r="C65" s="10" t="s">
        <v>1287</v>
      </c>
      <c r="D65" s="10" t="str">
        <f>VLOOKUP(C65,'COPA Master and Mapping'!N:O,2,FALSE)</f>
        <v>A la carte</v>
      </c>
      <c r="E65" s="10" t="s">
        <v>1359</v>
      </c>
      <c r="F65" s="10" t="s">
        <v>1360</v>
      </c>
      <c r="G65" s="10" t="str">
        <f t="shared" si="0"/>
        <v>30010058-Station Ceiling Wrap</v>
      </c>
    </row>
    <row r="66" spans="1:7">
      <c r="A66" s="10" t="s">
        <v>1419</v>
      </c>
      <c r="B66" s="10" t="s">
        <v>1420</v>
      </c>
      <c r="C66" s="10" t="s">
        <v>1287</v>
      </c>
      <c r="D66" s="10" t="str">
        <f>VLOOKUP(C66,'COPA Master and Mapping'!N:O,2,FALSE)</f>
        <v>A la carte</v>
      </c>
      <c r="E66" s="10" t="s">
        <v>1359</v>
      </c>
      <c r="F66" s="10" t="s">
        <v>1360</v>
      </c>
      <c r="G66" s="10" t="str">
        <f t="shared" si="0"/>
        <v>30010059-Station Clock</v>
      </c>
    </row>
    <row r="67" spans="1:7">
      <c r="A67" s="10" t="s">
        <v>1421</v>
      </c>
      <c r="B67" s="10" t="s">
        <v>1335</v>
      </c>
      <c r="C67" s="10" t="s">
        <v>1287</v>
      </c>
      <c r="D67" s="10" t="str">
        <f>VLOOKUP(C67,'COPA Master and Mapping'!N:O,2,FALSE)</f>
        <v>A la carte</v>
      </c>
      <c r="E67" s="10" t="s">
        <v>1359</v>
      </c>
      <c r="F67" s="10" t="s">
        <v>1360</v>
      </c>
      <c r="G67" s="10" t="str">
        <f t="shared" si="0"/>
        <v>30010060-Station Display</v>
      </c>
    </row>
    <row r="68" spans="1:7">
      <c r="A68" s="10" t="s">
        <v>1422</v>
      </c>
      <c r="B68" s="10" t="s">
        <v>1423</v>
      </c>
      <c r="C68" s="10" t="s">
        <v>1287</v>
      </c>
      <c r="D68" s="10" t="str">
        <f>VLOOKUP(C68,'COPA Master and Mapping'!N:O,2,FALSE)</f>
        <v>A la carte</v>
      </c>
      <c r="E68" s="10" t="s">
        <v>1359</v>
      </c>
      <c r="F68" s="10" t="s">
        <v>1360</v>
      </c>
      <c r="G68" s="10" t="str">
        <f t="shared" ref="G68:G131" si="1">A68&amp;"-"&amp;B68</f>
        <v>30010061-Station Signage</v>
      </c>
    </row>
    <row r="69" spans="1:7">
      <c r="A69" s="10" t="s">
        <v>1424</v>
      </c>
      <c r="B69" s="10" t="s">
        <v>1425</v>
      </c>
      <c r="C69" s="10" t="s">
        <v>1287</v>
      </c>
      <c r="D69" s="10" t="str">
        <f>VLOOKUP(C69,'COPA Master and Mapping'!N:O,2,FALSE)</f>
        <v>A la carte</v>
      </c>
      <c r="E69" s="10" t="s">
        <v>1359</v>
      </c>
      <c r="F69" s="10" t="s">
        <v>1360</v>
      </c>
      <c r="G69" s="10" t="str">
        <f t="shared" si="1"/>
        <v>30010062-Ticket Office Beam</v>
      </c>
    </row>
    <row r="70" spans="1:7">
      <c r="A70" s="10" t="s">
        <v>1426</v>
      </c>
      <c r="B70" s="10" t="s">
        <v>1427</v>
      </c>
      <c r="C70" s="10" t="s">
        <v>1287</v>
      </c>
      <c r="D70" s="10" t="str">
        <f>VLOOKUP(C70,'COPA Master and Mapping'!N:O,2,FALSE)</f>
        <v>A la carte</v>
      </c>
      <c r="E70" s="10" t="s">
        <v>1359</v>
      </c>
      <c r="F70" s="10" t="s">
        <v>1360</v>
      </c>
      <c r="G70" s="10" t="str">
        <f t="shared" si="1"/>
        <v>30010063-Tunnel</v>
      </c>
    </row>
    <row r="71" spans="1:7">
      <c r="A71" s="10" t="s">
        <v>1428</v>
      </c>
      <c r="B71" s="10" t="s">
        <v>1429</v>
      </c>
      <c r="C71" s="10" t="s">
        <v>1287</v>
      </c>
      <c r="D71" s="10" t="str">
        <f>VLOOKUP(C71,'COPA Master and Mapping'!N:O,2,FALSE)</f>
        <v>A la carte</v>
      </c>
      <c r="E71" s="10" t="s">
        <v>1359</v>
      </c>
      <c r="F71" s="10" t="s">
        <v>1360</v>
      </c>
      <c r="G71" s="10" t="str">
        <f t="shared" si="1"/>
        <v>30010064-Walkway Lightbox</v>
      </c>
    </row>
    <row r="72" spans="1:7">
      <c r="A72" s="10" t="s">
        <v>1430</v>
      </c>
      <c r="B72" s="10" t="s">
        <v>1431</v>
      </c>
      <c r="C72" s="10" t="s">
        <v>1287</v>
      </c>
      <c r="D72" s="10" t="str">
        <f>VLOOKUP(C72,'COPA Master and Mapping'!N:O,2,FALSE)</f>
        <v>A la carte</v>
      </c>
      <c r="E72" s="10" t="s">
        <v>1359</v>
      </c>
      <c r="F72" s="10" t="s">
        <v>1360</v>
      </c>
      <c r="G72" s="10" t="str">
        <f t="shared" si="1"/>
        <v>30010065-Vertical Poster</v>
      </c>
    </row>
    <row r="73" spans="1:7">
      <c r="A73" s="10" t="s">
        <v>1432</v>
      </c>
      <c r="B73" s="10" t="s">
        <v>1337</v>
      </c>
      <c r="C73" s="10" t="s">
        <v>1287</v>
      </c>
      <c r="D73" s="10" t="str">
        <f>VLOOKUP(C73,'COPA Master and Mapping'!N:O,2,FALSE)</f>
        <v>A la carte</v>
      </c>
      <c r="E73" s="10" t="s">
        <v>1359</v>
      </c>
      <c r="F73" s="10" t="s">
        <v>1360</v>
      </c>
      <c r="G73" s="10" t="str">
        <f t="shared" si="1"/>
        <v>30010066-VP Board</v>
      </c>
    </row>
    <row r="74" spans="1:7">
      <c r="A74" s="10" t="s">
        <v>1433</v>
      </c>
      <c r="B74" s="10" t="s">
        <v>1339</v>
      </c>
      <c r="C74" s="10" t="s">
        <v>1287</v>
      </c>
      <c r="D74" s="10" t="str">
        <f>VLOOKUP(C74,'COPA Master and Mapping'!N:O,2,FALSE)</f>
        <v>A la carte</v>
      </c>
      <c r="E74" s="10" t="s">
        <v>1359</v>
      </c>
      <c r="F74" s="10" t="s">
        <v>1360</v>
      </c>
      <c r="G74" s="10" t="str">
        <f t="shared" si="1"/>
        <v>30010067-Walkway Balustrade</v>
      </c>
    </row>
    <row r="75" spans="1:7">
      <c r="A75" s="10" t="s">
        <v>1434</v>
      </c>
      <c r="B75" s="10" t="s">
        <v>1435</v>
      </c>
      <c r="C75" s="10" t="s">
        <v>1287</v>
      </c>
      <c r="D75" s="10" t="str">
        <f>VLOOKUP(C75,'COPA Master and Mapping'!N:O,2,FALSE)</f>
        <v>A la carte</v>
      </c>
      <c r="E75" s="10" t="s">
        <v>1359</v>
      </c>
      <c r="F75" s="10" t="s">
        <v>1360</v>
      </c>
      <c r="G75" s="10" t="str">
        <f t="shared" si="1"/>
        <v>30010068-Walkway Poster</v>
      </c>
    </row>
    <row r="76" spans="1:7">
      <c r="A76" s="10" t="s">
        <v>1436</v>
      </c>
      <c r="B76" s="10" t="s">
        <v>1437</v>
      </c>
      <c r="C76" s="10" t="s">
        <v>1287</v>
      </c>
      <c r="D76" s="10" t="str">
        <f>VLOOKUP(C76,'COPA Master and Mapping'!N:O,2,FALSE)</f>
        <v>A la carte</v>
      </c>
      <c r="E76" s="10" t="s">
        <v>1359</v>
      </c>
      <c r="F76" s="10" t="s">
        <v>1360</v>
      </c>
      <c r="G76" s="10" t="str">
        <f t="shared" si="1"/>
        <v>30010069-Wall Board</v>
      </c>
    </row>
    <row r="77" spans="1:7">
      <c r="A77" s="10" t="s">
        <v>1438</v>
      </c>
      <c r="B77" s="10" t="s">
        <v>1341</v>
      </c>
      <c r="C77" s="10" t="s">
        <v>1287</v>
      </c>
      <c r="D77" s="10" t="str">
        <f>VLOOKUP(C77,'COPA Master and Mapping'!N:O,2,FALSE)</f>
        <v>A la carte</v>
      </c>
      <c r="E77" s="10" t="s">
        <v>1359</v>
      </c>
      <c r="F77" s="10" t="s">
        <v>1360</v>
      </c>
      <c r="G77" s="10" t="str">
        <f t="shared" si="1"/>
        <v>30010070-Wall Panel</v>
      </c>
    </row>
    <row r="78" spans="1:7">
      <c r="A78" s="10" t="s">
        <v>1439</v>
      </c>
      <c r="B78" s="10" t="s">
        <v>1440</v>
      </c>
      <c r="C78" s="10" t="s">
        <v>1287</v>
      </c>
      <c r="D78" s="10" t="str">
        <f>VLOOKUP(C78,'COPA Master and Mapping'!N:O,2,FALSE)</f>
        <v>A la carte</v>
      </c>
      <c r="E78" s="10" t="s">
        <v>1359</v>
      </c>
      <c r="F78" s="10" t="s">
        <v>1360</v>
      </c>
      <c r="G78" s="10" t="str">
        <f t="shared" si="1"/>
        <v>30010071-Wall Sticker</v>
      </c>
    </row>
    <row r="79" spans="1:7">
      <c r="A79" s="10" t="s">
        <v>1441</v>
      </c>
      <c r="B79" s="10" t="s">
        <v>1442</v>
      </c>
      <c r="C79" s="10" t="s">
        <v>1287</v>
      </c>
      <c r="D79" s="10" t="str">
        <f>VLOOKUP(C79,'COPA Master and Mapping'!N:O,2,FALSE)</f>
        <v>A la carte</v>
      </c>
      <c r="E79" s="10" t="s">
        <v>1359</v>
      </c>
      <c r="F79" s="10" t="s">
        <v>1360</v>
      </c>
      <c r="G79" s="10" t="str">
        <f t="shared" si="1"/>
        <v>30010072-Welcome Light Box</v>
      </c>
    </row>
    <row r="80" spans="1:7">
      <c r="A80" s="10" t="s">
        <v>1443</v>
      </c>
      <c r="B80" s="10" t="s">
        <v>1444</v>
      </c>
      <c r="C80" s="10" t="s">
        <v>1287</v>
      </c>
      <c r="D80" s="10" t="str">
        <f>VLOOKUP(C80,'COPA Master and Mapping'!N:O,2,FALSE)</f>
        <v>A la carte</v>
      </c>
      <c r="E80" s="10" t="s">
        <v>1359</v>
      </c>
      <c r="F80" s="10" t="s">
        <v>1360</v>
      </c>
      <c r="G80" s="10" t="str">
        <f t="shared" si="1"/>
        <v>30010073-Rabbit Coin Beam</v>
      </c>
    </row>
    <row r="81" spans="1:7">
      <c r="A81" s="10" t="s">
        <v>1445</v>
      </c>
      <c r="B81" s="10" t="s">
        <v>1446</v>
      </c>
      <c r="C81" s="10" t="s">
        <v>1287</v>
      </c>
      <c r="D81" s="10" t="str">
        <f>VLOOKUP(C81,'COPA Master and Mapping'!N:O,2,FALSE)</f>
        <v>A la carte</v>
      </c>
      <c r="E81" s="10" t="s">
        <v>1447</v>
      </c>
      <c r="F81" s="10" t="s">
        <v>1448</v>
      </c>
      <c r="G81" s="10" t="str">
        <f t="shared" si="1"/>
        <v>30010074-Train Body</v>
      </c>
    </row>
    <row r="82" spans="1:7">
      <c r="A82" s="10" t="s">
        <v>1449</v>
      </c>
      <c r="B82" s="10" t="s">
        <v>1450</v>
      </c>
      <c r="C82" s="10" t="s">
        <v>1352</v>
      </c>
      <c r="D82" s="10" t="str">
        <f>VLOOKUP(C82,'COPA Master and Mapping'!N:O,2,FALSE)</f>
        <v>Selling Agent</v>
      </c>
      <c r="E82" s="10" t="s">
        <v>1384</v>
      </c>
      <c r="F82" s="10" t="s">
        <v>1385</v>
      </c>
      <c r="G82" s="10" t="str">
        <f t="shared" si="1"/>
        <v>30010075-City Vision</v>
      </c>
    </row>
    <row r="83" spans="1:7">
      <c r="A83" s="10" t="s">
        <v>1451</v>
      </c>
      <c r="B83" s="10" t="s">
        <v>1372</v>
      </c>
      <c r="C83" s="10" t="s">
        <v>1352</v>
      </c>
      <c r="D83" s="10" t="str">
        <f>VLOOKUP(C83,'COPA Master and Mapping'!N:O,2,FALSE)</f>
        <v>Selling Agent</v>
      </c>
      <c r="E83" s="10" t="s">
        <v>1384</v>
      </c>
      <c r="F83" s="10" t="s">
        <v>1385</v>
      </c>
      <c r="G83" s="10" t="str">
        <f t="shared" si="1"/>
        <v>30010076-Clading</v>
      </c>
    </row>
    <row r="84" spans="1:7">
      <c r="A84" s="10" t="s">
        <v>1452</v>
      </c>
      <c r="B84" s="10" t="s">
        <v>1453</v>
      </c>
      <c r="C84" s="10" t="s">
        <v>1352</v>
      </c>
      <c r="D84" s="10" t="str">
        <f>VLOOKUP(C84,'COPA Master and Mapping'!N:O,2,FALSE)</f>
        <v>Selling Agent</v>
      </c>
      <c r="E84" s="10" t="s">
        <v>1384</v>
      </c>
      <c r="F84" s="10" t="s">
        <v>1385</v>
      </c>
      <c r="G84" s="10" t="str">
        <f t="shared" si="1"/>
        <v>30010077-Trivision</v>
      </c>
    </row>
    <row r="85" spans="1:7">
      <c r="A85" s="10" t="s">
        <v>1454</v>
      </c>
      <c r="B85" s="10" t="s">
        <v>1455</v>
      </c>
      <c r="C85" s="10" t="s">
        <v>1287</v>
      </c>
      <c r="D85" s="10" t="str">
        <f>VLOOKUP(C85,'COPA Master and Mapping'!N:O,2,FALSE)</f>
        <v>A la carte</v>
      </c>
      <c r="E85" s="10" t="s">
        <v>1456</v>
      </c>
      <c r="F85" s="10" t="s">
        <v>1457</v>
      </c>
      <c r="G85" s="10" t="str">
        <f t="shared" si="1"/>
        <v>30020001-Stairway Stand LED</v>
      </c>
    </row>
    <row r="86" spans="1:7">
      <c r="A86" s="10" t="s">
        <v>1458</v>
      </c>
      <c r="B86" s="10" t="s">
        <v>1459</v>
      </c>
      <c r="C86" s="10" t="s">
        <v>1287</v>
      </c>
      <c r="D86" s="10" t="str">
        <f>VLOOKUP(C86,'COPA Master and Mapping'!N:O,2,FALSE)</f>
        <v>A la carte</v>
      </c>
      <c r="E86" s="10" t="s">
        <v>1456</v>
      </c>
      <c r="F86" s="10" t="s">
        <v>1457</v>
      </c>
      <c r="G86" s="10" t="str">
        <f t="shared" si="1"/>
        <v>30020002-Escalator Stand LED</v>
      </c>
    </row>
    <row r="87" spans="1:7">
      <c r="A87" s="10" t="s">
        <v>1460</v>
      </c>
      <c r="B87" s="10" t="s">
        <v>1461</v>
      </c>
      <c r="C87" s="10" t="s">
        <v>1287</v>
      </c>
      <c r="D87" s="10" t="str">
        <f>VLOOKUP(C87,'COPA Master and Mapping'!N:O,2,FALSE)</f>
        <v>A la carte</v>
      </c>
      <c r="E87" s="10" t="s">
        <v>1462</v>
      </c>
      <c r="F87" s="10" t="s">
        <v>1463</v>
      </c>
      <c r="G87" s="10" t="str">
        <f t="shared" si="1"/>
        <v>30020003-Platform Truss LED</v>
      </c>
    </row>
    <row r="88" spans="1:7">
      <c r="A88" s="10" t="s">
        <v>1464</v>
      </c>
      <c r="B88" s="10" t="s">
        <v>1465</v>
      </c>
      <c r="C88" s="10" t="s">
        <v>1287</v>
      </c>
      <c r="D88" s="10" t="str">
        <f>VLOOKUP(C88,'COPA Master and Mapping'!N:O,2,FALSE)</f>
        <v>A la carte</v>
      </c>
      <c r="E88" s="10" t="s">
        <v>1466</v>
      </c>
      <c r="F88" s="10" t="s">
        <v>1467</v>
      </c>
      <c r="G88" s="10" t="str">
        <f t="shared" si="1"/>
        <v>30020004-LCD in Train</v>
      </c>
    </row>
    <row r="89" spans="1:7">
      <c r="A89" s="10" t="s">
        <v>1468</v>
      </c>
      <c r="B89" s="10" t="s">
        <v>1469</v>
      </c>
      <c r="C89" s="10" t="s">
        <v>1352</v>
      </c>
      <c r="D89" s="10" t="str">
        <f>VLOOKUP(C89,'COPA Master and Mapping'!N:O,2,FALSE)</f>
        <v>Selling Agent</v>
      </c>
      <c r="E89" s="10" t="s">
        <v>1470</v>
      </c>
      <c r="F89" s="10" t="s">
        <v>1469</v>
      </c>
      <c r="G89" s="10" t="str">
        <f t="shared" si="1"/>
        <v>30020005-Aero LED</v>
      </c>
    </row>
    <row r="90" spans="1:7">
      <c r="A90" s="10" t="s">
        <v>1471</v>
      </c>
      <c r="B90" s="10" t="s">
        <v>1472</v>
      </c>
      <c r="C90" s="10" t="s">
        <v>1352</v>
      </c>
      <c r="D90" s="10" t="str">
        <f>VLOOKUP(C90,'COPA Master and Mapping'!N:O,2,FALSE)</f>
        <v>Selling Agent</v>
      </c>
      <c r="E90" s="10" t="s">
        <v>1473</v>
      </c>
      <c r="F90" s="10" t="s">
        <v>1474</v>
      </c>
      <c r="G90" s="10" t="str">
        <f t="shared" si="1"/>
        <v>30020006-Boardway LED</v>
      </c>
    </row>
    <row r="91" spans="1:7">
      <c r="A91" s="10" t="s">
        <v>1475</v>
      </c>
      <c r="B91" s="10" t="s">
        <v>1476</v>
      </c>
      <c r="C91" s="10" t="s">
        <v>1352</v>
      </c>
      <c r="D91" s="10" t="str">
        <f>VLOOKUP(C91,'COPA Master and Mapping'!N:O,2,FALSE)</f>
        <v>Selling Agent</v>
      </c>
      <c r="E91" s="10" t="s">
        <v>1477</v>
      </c>
      <c r="F91" s="10" t="s">
        <v>1476</v>
      </c>
      <c r="G91" s="10" t="str">
        <f t="shared" si="1"/>
        <v>30020007-Central LED</v>
      </c>
    </row>
    <row r="92" spans="1:7">
      <c r="A92" s="10" t="s">
        <v>1478</v>
      </c>
      <c r="B92" s="10" t="s">
        <v>1479</v>
      </c>
      <c r="C92" s="10" t="s">
        <v>1352</v>
      </c>
      <c r="D92" s="10" t="str">
        <f>VLOOKUP(C92,'COPA Master and Mapping'!N:O,2,FALSE)</f>
        <v>Selling Agent</v>
      </c>
      <c r="E92" s="10" t="s">
        <v>1480</v>
      </c>
      <c r="F92" s="10" t="s">
        <v>1479</v>
      </c>
      <c r="G92" s="10" t="str">
        <f t="shared" si="1"/>
        <v>30020008-Empire LED</v>
      </c>
    </row>
    <row r="93" spans="1:7">
      <c r="A93" s="10" t="s">
        <v>1481</v>
      </c>
      <c r="B93" s="10" t="s">
        <v>1482</v>
      </c>
      <c r="C93" s="10" t="s">
        <v>1352</v>
      </c>
      <c r="D93" s="10" t="str">
        <f>VLOOKUP(C93,'COPA Master and Mapping'!N:O,2,FALSE)</f>
        <v>Selling Agent</v>
      </c>
      <c r="E93" s="10" t="s">
        <v>1483</v>
      </c>
      <c r="F93" s="10" t="s">
        <v>1482</v>
      </c>
      <c r="G93" s="10" t="str">
        <f t="shared" si="1"/>
        <v>30020009-MBK LED</v>
      </c>
    </row>
    <row r="94" spans="1:7">
      <c r="A94" s="10" t="s">
        <v>1484</v>
      </c>
      <c r="B94" s="10" t="s">
        <v>1485</v>
      </c>
      <c r="C94" s="10" t="s">
        <v>1287</v>
      </c>
      <c r="D94" s="10" t="str">
        <f>VLOOKUP(C94,'COPA Master and Mapping'!N:O,2,FALSE)</f>
        <v>A la carte</v>
      </c>
      <c r="E94" s="10" t="s">
        <v>1486</v>
      </c>
      <c r="F94" s="10" t="s">
        <v>1487</v>
      </c>
      <c r="G94" s="10" t="str">
        <f t="shared" si="1"/>
        <v>30020010-VP Board LED</v>
      </c>
    </row>
    <row r="95" spans="1:7">
      <c r="A95" s="10" t="s">
        <v>1488</v>
      </c>
      <c r="B95" s="10" t="s">
        <v>1489</v>
      </c>
      <c r="C95" s="10" t="s">
        <v>1287</v>
      </c>
      <c r="D95" s="10" t="str">
        <f>VLOOKUP(C95,'COPA Master and Mapping'!N:O,2,FALSE)</f>
        <v>A la carte</v>
      </c>
      <c r="E95" s="10" t="s">
        <v>1490</v>
      </c>
      <c r="F95" s="10" t="s">
        <v>1491</v>
      </c>
      <c r="G95" s="10" t="str">
        <f t="shared" si="1"/>
        <v>30020011-LED Billboard</v>
      </c>
    </row>
    <row r="96" spans="1:7">
      <c r="A96" s="10" t="s">
        <v>1492</v>
      </c>
      <c r="B96" s="10" t="s">
        <v>1493</v>
      </c>
      <c r="C96" s="10" t="s">
        <v>1287</v>
      </c>
      <c r="D96" s="10" t="str">
        <f>VLOOKUP(C96,'COPA Master and Mapping'!N:O,2,FALSE)</f>
        <v>A la carte</v>
      </c>
      <c r="E96" s="10" t="s">
        <v>1456</v>
      </c>
      <c r="F96" s="10" t="s">
        <v>1457</v>
      </c>
      <c r="G96" s="10" t="str">
        <f t="shared" si="1"/>
        <v>30020012-Lift LED</v>
      </c>
    </row>
    <row r="97" spans="1:7">
      <c r="A97" s="10" t="s">
        <v>1494</v>
      </c>
      <c r="B97" s="10" t="s">
        <v>1495</v>
      </c>
      <c r="C97" s="10" t="s">
        <v>1287</v>
      </c>
      <c r="D97" s="10" t="str">
        <f>VLOOKUP(C97,'COPA Master and Mapping'!N:O,2,FALSE)</f>
        <v>A la carte</v>
      </c>
      <c r="E97" s="10" t="s">
        <v>1456</v>
      </c>
      <c r="F97" s="10" t="s">
        <v>1457</v>
      </c>
      <c r="G97" s="10" t="str">
        <f t="shared" si="1"/>
        <v>30020013-Side Beam LED</v>
      </c>
    </row>
    <row r="98" spans="1:7">
      <c r="A98" s="10" t="s">
        <v>1496</v>
      </c>
      <c r="B98" s="10" t="s">
        <v>1497</v>
      </c>
      <c r="C98" s="10" t="s">
        <v>1287</v>
      </c>
      <c r="D98" s="10" t="str">
        <f>VLOOKUP(C98,'COPA Master and Mapping'!N:O,2,FALSE)</f>
        <v>A la carte</v>
      </c>
      <c r="E98" s="10" t="s">
        <v>1456</v>
      </c>
      <c r="F98" s="10" t="s">
        <v>1457</v>
      </c>
      <c r="G98" s="10" t="str">
        <f t="shared" si="1"/>
        <v>30020014-Cladding LED</v>
      </c>
    </row>
    <row r="99" spans="1:7">
      <c r="A99" s="10" t="s">
        <v>1498</v>
      </c>
      <c r="B99" s="10" t="s">
        <v>1499</v>
      </c>
      <c r="C99" s="10" t="s">
        <v>1287</v>
      </c>
      <c r="D99" s="10" t="str">
        <f>VLOOKUP(C99,'COPA Master and Mapping'!N:O,2,FALSE)</f>
        <v>A la carte</v>
      </c>
      <c r="E99" s="10" t="s">
        <v>1500</v>
      </c>
      <c r="F99" s="10" t="s">
        <v>1501</v>
      </c>
      <c r="G99" s="10" t="str">
        <f t="shared" si="1"/>
        <v>30020015-Office Building</v>
      </c>
    </row>
    <row r="100" spans="1:7">
      <c r="A100" s="10" t="s">
        <v>1502</v>
      </c>
      <c r="B100" s="10" t="s">
        <v>1503</v>
      </c>
      <c r="C100" s="10" t="s">
        <v>1287</v>
      </c>
      <c r="D100" s="10" t="str">
        <f>VLOOKUP(C100,'COPA Master and Mapping'!N:O,2,FALSE)</f>
        <v>A la carte</v>
      </c>
      <c r="E100" s="10" t="s">
        <v>1500</v>
      </c>
      <c r="F100" s="10" t="s">
        <v>1501</v>
      </c>
      <c r="G100" s="10" t="str">
        <f t="shared" si="1"/>
        <v>30020016-Stick News Bar</v>
      </c>
    </row>
    <row r="101" spans="1:7">
      <c r="A101" s="10" t="s">
        <v>1504</v>
      </c>
      <c r="B101" s="10" t="s">
        <v>1505</v>
      </c>
      <c r="C101" s="10" t="s">
        <v>1287</v>
      </c>
      <c r="D101" s="10" t="str">
        <f>VLOOKUP(C101,'COPA Master and Mapping'!N:O,2,FALSE)</f>
        <v>A la carte</v>
      </c>
      <c r="E101" s="10" t="s">
        <v>1506</v>
      </c>
      <c r="F101" s="10" t="s">
        <v>1507</v>
      </c>
      <c r="G101" s="10" t="str">
        <f t="shared" si="1"/>
        <v>30020017-E-Poster</v>
      </c>
    </row>
    <row r="102" spans="1:7">
      <c r="A102" s="10" t="s">
        <v>1508</v>
      </c>
      <c r="B102" s="10" t="s">
        <v>1509</v>
      </c>
      <c r="C102" s="10" t="s">
        <v>1287</v>
      </c>
      <c r="D102" s="10" t="str">
        <f>VLOOKUP(C102,'COPA Master and Mapping'!N:O,2,FALSE)</f>
        <v>A la carte</v>
      </c>
      <c r="E102" s="10" t="s">
        <v>1510</v>
      </c>
      <c r="F102" s="10" t="s">
        <v>1511</v>
      </c>
      <c r="G102" s="10" t="str">
        <f t="shared" si="1"/>
        <v>30020018-Platform Screen Door</v>
      </c>
    </row>
    <row r="103" spans="1:7">
      <c r="A103" s="10" t="s">
        <v>1512</v>
      </c>
      <c r="B103" s="10" t="s">
        <v>1461</v>
      </c>
      <c r="C103" s="10" t="s">
        <v>1287</v>
      </c>
      <c r="D103" s="10" t="str">
        <f>VLOOKUP(C103,'COPA Master and Mapping'!N:O,2,FALSE)</f>
        <v>A la carte</v>
      </c>
      <c r="E103" s="10" t="s">
        <v>1456</v>
      </c>
      <c r="F103" s="10" t="s">
        <v>1457</v>
      </c>
      <c r="G103" s="10" t="str">
        <f t="shared" si="1"/>
        <v>30020019-Platform Truss LED</v>
      </c>
    </row>
    <row r="104" spans="1:7">
      <c r="A104" s="10" t="s">
        <v>1513</v>
      </c>
      <c r="B104" s="10" t="s">
        <v>1514</v>
      </c>
      <c r="C104" s="10" t="s">
        <v>1352</v>
      </c>
      <c r="D104" s="10" t="str">
        <f>VLOOKUP(C104,'COPA Master and Mapping'!N:O,2,FALSE)</f>
        <v>Selling Agent</v>
      </c>
      <c r="E104" s="10" t="s">
        <v>1515</v>
      </c>
      <c r="F104" s="10" t="s">
        <v>1516</v>
      </c>
      <c r="G104" s="10" t="str">
        <f t="shared" si="1"/>
        <v>30020020-Bangkok Jam</v>
      </c>
    </row>
    <row r="105" spans="1:7">
      <c r="A105" s="10" t="s">
        <v>1517</v>
      </c>
      <c r="B105" s="10" t="s">
        <v>1518</v>
      </c>
      <c r="C105" s="10" t="s">
        <v>1352</v>
      </c>
      <c r="D105" s="10" t="str">
        <f>VLOOKUP(C105,'COPA Master and Mapping'!N:O,2,FALSE)</f>
        <v>Selling Agent</v>
      </c>
      <c r="E105" s="10" t="s">
        <v>1519</v>
      </c>
      <c r="F105" s="10" t="s">
        <v>1520</v>
      </c>
      <c r="G105" s="10" t="str">
        <f t="shared" si="1"/>
        <v>30020021-PlanB CBD</v>
      </c>
    </row>
    <row r="106" spans="1:7">
      <c r="A106" s="10" t="s">
        <v>1521</v>
      </c>
      <c r="B106" s="10" t="s">
        <v>1522</v>
      </c>
      <c r="C106" s="10" t="s">
        <v>1352</v>
      </c>
      <c r="D106" s="10" t="str">
        <f>VLOOKUP(C106,'COPA Master and Mapping'!N:O,2,FALSE)</f>
        <v>Selling Agent</v>
      </c>
      <c r="E106" s="10" t="s">
        <v>1523</v>
      </c>
      <c r="F106" s="10" t="s">
        <v>1524</v>
      </c>
      <c r="G106" s="10" t="str">
        <f t="shared" si="1"/>
        <v>30020022-PlanB TV</v>
      </c>
    </row>
    <row r="107" spans="1:7">
      <c r="A107" s="10" t="s">
        <v>1525</v>
      </c>
      <c r="B107" s="10" t="s">
        <v>142</v>
      </c>
      <c r="C107" s="10" t="s">
        <v>1352</v>
      </c>
      <c r="D107" s="10" t="str">
        <f>VLOOKUP(C107,'COPA Master and Mapping'!N:O,2,FALSE)</f>
        <v>Selling Agent</v>
      </c>
      <c r="E107" s="10" t="s">
        <v>1526</v>
      </c>
      <c r="F107" s="10" t="s">
        <v>1527</v>
      </c>
      <c r="G107" s="10" t="str">
        <f t="shared" si="1"/>
        <v>30020023-Residential</v>
      </c>
    </row>
    <row r="108" spans="1:7">
      <c r="A108" s="10" t="s">
        <v>1528</v>
      </c>
      <c r="B108" s="10" t="s">
        <v>1529</v>
      </c>
      <c r="C108" s="10" t="s">
        <v>1352</v>
      </c>
      <c r="D108" s="10" t="str">
        <f>VLOOKUP(C108,'COPA Master and Mapping'!N:O,2,FALSE)</f>
        <v>Selling Agent</v>
      </c>
      <c r="E108" s="10" t="s">
        <v>1490</v>
      </c>
      <c r="F108" s="10" t="s">
        <v>1491</v>
      </c>
      <c r="G108" s="10" t="str">
        <f t="shared" si="1"/>
        <v>30020024-CBD LED</v>
      </c>
    </row>
    <row r="109" spans="1:7">
      <c r="A109" s="10" t="s">
        <v>1530</v>
      </c>
      <c r="B109" s="10" t="s">
        <v>1531</v>
      </c>
      <c r="C109" s="10" t="s">
        <v>1352</v>
      </c>
      <c r="D109" s="10" t="str">
        <f>VLOOKUP(C109,'COPA Master and Mapping'!N:O,2,FALSE)</f>
        <v>Selling Agent</v>
      </c>
      <c r="E109" s="10" t="s">
        <v>1490</v>
      </c>
      <c r="F109" s="10" t="s">
        <v>1491</v>
      </c>
      <c r="G109" s="10" t="str">
        <f t="shared" si="1"/>
        <v>30020025-City Vision LED</v>
      </c>
    </row>
    <row r="110" spans="1:7">
      <c r="A110" s="10" t="s">
        <v>1532</v>
      </c>
      <c r="B110" s="10" t="s">
        <v>1533</v>
      </c>
      <c r="C110" s="10" t="s">
        <v>1287</v>
      </c>
      <c r="D110" s="10" t="str">
        <f>VLOOKUP(C110,'COPA Master and Mapping'!N:O,2,FALSE)</f>
        <v>A la carte</v>
      </c>
      <c r="E110" s="10" t="s">
        <v>1466</v>
      </c>
      <c r="F110" s="10" t="s">
        <v>1467</v>
      </c>
      <c r="G110" s="10" t="str">
        <f t="shared" si="1"/>
        <v>30020026-Public Addressing System</v>
      </c>
    </row>
    <row r="111" spans="1:7">
      <c r="A111" s="10" t="s">
        <v>1534</v>
      </c>
      <c r="B111" s="10" t="s">
        <v>1535</v>
      </c>
      <c r="C111" s="10" t="s">
        <v>1287</v>
      </c>
      <c r="D111" s="10" t="str">
        <f>VLOOKUP(C111,'COPA Master and Mapping'!N:O,2,FALSE)</f>
        <v>A la carte</v>
      </c>
      <c r="E111" s="10" t="s">
        <v>1536</v>
      </c>
      <c r="F111" s="10" t="s">
        <v>1537</v>
      </c>
      <c r="G111" s="10" t="str">
        <f t="shared" si="1"/>
        <v>30030003-Baidu</v>
      </c>
    </row>
    <row r="112" spans="1:7">
      <c r="A112" s="10" t="s">
        <v>1538</v>
      </c>
      <c r="B112" s="10" t="s">
        <v>1539</v>
      </c>
      <c r="C112" s="10" t="s">
        <v>1287</v>
      </c>
      <c r="D112" s="10" t="str">
        <f>VLOOKUP(C112,'COPA Master and Mapping'!N:O,2,FALSE)</f>
        <v>A la carte</v>
      </c>
      <c r="E112" s="10" t="s">
        <v>1540</v>
      </c>
      <c r="F112" s="10" t="s">
        <v>1541</v>
      </c>
      <c r="G112" s="10" t="str">
        <f t="shared" si="1"/>
        <v>30030004-CH-online</v>
      </c>
    </row>
    <row r="113" spans="1:7">
      <c r="A113" s="10" t="s">
        <v>1542</v>
      </c>
      <c r="B113" s="10" t="s">
        <v>1543</v>
      </c>
      <c r="C113" s="10" t="s">
        <v>1287</v>
      </c>
      <c r="D113" s="10" t="str">
        <f>VLOOKUP(C113,'COPA Master and Mapping'!N:O,2,FALSE)</f>
        <v>A la carte</v>
      </c>
      <c r="E113" s="10" t="s">
        <v>1544</v>
      </c>
      <c r="F113" s="10" t="s">
        <v>1545</v>
      </c>
      <c r="G113" s="10" t="str">
        <f t="shared" si="1"/>
        <v>30030005-Google</v>
      </c>
    </row>
    <row r="114" spans="1:7">
      <c r="A114" s="10" t="s">
        <v>1546</v>
      </c>
      <c r="B114" s="10" t="s">
        <v>1547</v>
      </c>
      <c r="C114" s="10" t="s">
        <v>1287</v>
      </c>
      <c r="D114" s="10" t="str">
        <f>VLOOKUP(C114,'COPA Master and Mapping'!N:O,2,FALSE)</f>
        <v>A la carte</v>
      </c>
      <c r="E114" s="10" t="s">
        <v>1548</v>
      </c>
      <c r="F114" s="10" t="s">
        <v>1549</v>
      </c>
      <c r="G114" s="10" t="str">
        <f t="shared" si="1"/>
        <v>30030006-Online - Management Fee</v>
      </c>
    </row>
    <row r="115" spans="1:7">
      <c r="A115" s="10" t="s">
        <v>1550</v>
      </c>
      <c r="B115" s="10" t="s">
        <v>153</v>
      </c>
      <c r="C115" s="10" t="s">
        <v>1287</v>
      </c>
      <c r="D115" s="10" t="str">
        <f>VLOOKUP(C115,'COPA Master and Mapping'!N:O,2,FALSE)</f>
        <v>A la carte</v>
      </c>
      <c r="E115" s="10" t="s">
        <v>1548</v>
      </c>
      <c r="F115" s="10" t="s">
        <v>1549</v>
      </c>
      <c r="G115" s="10" t="str">
        <f t="shared" si="1"/>
        <v>30030007-Online</v>
      </c>
    </row>
    <row r="116" spans="1:7">
      <c r="A116" s="10" t="s">
        <v>1551</v>
      </c>
      <c r="B116" s="10" t="s">
        <v>1552</v>
      </c>
      <c r="C116" s="10" t="s">
        <v>1287</v>
      </c>
      <c r="D116" s="10" t="str">
        <f>VLOOKUP(C116,'COPA Master and Mapping'!N:O,2,FALSE)</f>
        <v>A la carte</v>
      </c>
      <c r="E116" s="10" t="s">
        <v>1553</v>
      </c>
      <c r="F116" s="10" t="s">
        <v>1554</v>
      </c>
      <c r="G116" s="10" t="str">
        <f t="shared" si="1"/>
        <v>30030008-Online Management fee - BSSH</v>
      </c>
    </row>
    <row r="117" spans="1:7">
      <c r="A117" s="10" t="s">
        <v>1555</v>
      </c>
      <c r="B117" s="10" t="s">
        <v>1556</v>
      </c>
      <c r="C117" s="10" t="s">
        <v>1287</v>
      </c>
      <c r="D117" s="10" t="str">
        <f>VLOOKUP(C117,'COPA Master and Mapping'!N:O,2,FALSE)</f>
        <v>A la carte</v>
      </c>
      <c r="E117" s="10" t="s">
        <v>1553</v>
      </c>
      <c r="F117" s="10" t="s">
        <v>1554</v>
      </c>
      <c r="G117" s="10" t="str">
        <f t="shared" si="1"/>
        <v>30030009-Online Rabbit - BSSH</v>
      </c>
    </row>
    <row r="118" spans="1:7">
      <c r="A118" s="10" t="s">
        <v>1557</v>
      </c>
      <c r="B118" s="10" t="s">
        <v>1558</v>
      </c>
      <c r="C118" s="10" t="s">
        <v>1287</v>
      </c>
      <c r="D118" s="10" t="str">
        <f>VLOOKUP(C118,'COPA Master and Mapping'!N:O,2,FALSE)</f>
        <v>A la carte</v>
      </c>
      <c r="E118" s="10" t="s">
        <v>1553</v>
      </c>
      <c r="F118" s="10" t="s">
        <v>1554</v>
      </c>
      <c r="G118" s="10" t="str">
        <f t="shared" si="1"/>
        <v>30030010-Rabbit Management - BSSH</v>
      </c>
    </row>
    <row r="119" spans="1:7">
      <c r="A119" s="10" t="s">
        <v>1559</v>
      </c>
      <c r="B119" s="10" t="s">
        <v>1560</v>
      </c>
      <c r="C119" s="10" t="s">
        <v>1287</v>
      </c>
      <c r="D119" s="10" t="str">
        <f>VLOOKUP(C119,'COPA Master and Mapping'!N:O,2,FALSE)</f>
        <v>A la carte</v>
      </c>
      <c r="E119" s="10" t="s">
        <v>1553</v>
      </c>
      <c r="F119" s="10" t="s">
        <v>1554</v>
      </c>
      <c r="G119" s="10" t="str">
        <f t="shared" si="1"/>
        <v>30030011-Other Online - BSSH</v>
      </c>
    </row>
    <row r="120" spans="1:7">
      <c r="A120" s="10" t="s">
        <v>1561</v>
      </c>
      <c r="B120" s="10" t="s">
        <v>1562</v>
      </c>
      <c r="C120" s="10" t="s">
        <v>1287</v>
      </c>
      <c r="D120" s="10" t="str">
        <f>VLOOKUP(C120,'COPA Master and Mapping'!N:O,2,FALSE)</f>
        <v>A la carte</v>
      </c>
      <c r="E120" s="10" t="s">
        <v>1553</v>
      </c>
      <c r="F120" s="10" t="s">
        <v>1554</v>
      </c>
      <c r="G120" s="10" t="str">
        <f t="shared" si="1"/>
        <v>30030012-Other Online - Asian Parent</v>
      </c>
    </row>
    <row r="121" spans="1:7">
      <c r="A121" s="10" t="s">
        <v>1563</v>
      </c>
      <c r="B121" s="10" t="s">
        <v>1564</v>
      </c>
      <c r="C121" s="10" t="s">
        <v>1287</v>
      </c>
      <c r="D121" s="10" t="str">
        <f>VLOOKUP(C121,'COPA Master and Mapping'!N:O,2,FALSE)</f>
        <v>A la carte</v>
      </c>
      <c r="E121" s="10" t="s">
        <v>1553</v>
      </c>
      <c r="F121" s="10" t="s">
        <v>1554</v>
      </c>
      <c r="G121" s="10" t="str">
        <f t="shared" si="1"/>
        <v>30030013-Other Online - Tiktok</v>
      </c>
    </row>
    <row r="122" spans="1:7">
      <c r="A122" s="10" t="s">
        <v>1565</v>
      </c>
      <c r="B122" s="10" t="s">
        <v>1566</v>
      </c>
      <c r="C122" s="10" t="s">
        <v>1287</v>
      </c>
      <c r="D122" s="10" t="str">
        <f>VLOOKUP(C122,'COPA Master and Mapping'!N:O,2,FALSE)</f>
        <v>A la carte</v>
      </c>
      <c r="E122" s="10" t="s">
        <v>1553</v>
      </c>
      <c r="F122" s="10" t="s">
        <v>1554</v>
      </c>
      <c r="G122" s="10" t="str">
        <f t="shared" si="1"/>
        <v>30030014-Other Online - Anymind</v>
      </c>
    </row>
    <row r="123" spans="1:7">
      <c r="A123" s="10" t="s">
        <v>1567</v>
      </c>
      <c r="B123" s="10" t="s">
        <v>1568</v>
      </c>
      <c r="C123" s="10" t="s">
        <v>1287</v>
      </c>
      <c r="D123" s="10" t="str">
        <f>VLOOKUP(C123,'COPA Master and Mapping'!N:O,2,FALSE)</f>
        <v>A la carte</v>
      </c>
      <c r="E123" s="10" t="s">
        <v>1553</v>
      </c>
      <c r="F123" s="10" t="s">
        <v>1554</v>
      </c>
      <c r="G123" s="10" t="str">
        <f t="shared" si="1"/>
        <v>30030015-Other Online - DF</v>
      </c>
    </row>
    <row r="124" spans="1:7">
      <c r="A124" s="10" t="s">
        <v>1569</v>
      </c>
      <c r="B124" s="10" t="s">
        <v>1570</v>
      </c>
      <c r="C124" s="10" t="s">
        <v>1287</v>
      </c>
      <c r="D124" s="10" t="str">
        <f>VLOOKUP(C124,'COPA Master and Mapping'!N:O,2,FALSE)</f>
        <v>A la carte</v>
      </c>
      <c r="E124" s="10" t="s">
        <v>1553</v>
      </c>
      <c r="F124" s="10" t="s">
        <v>1554</v>
      </c>
      <c r="G124" s="10" t="str">
        <f t="shared" si="1"/>
        <v>30030016-Other Online - Taboola</v>
      </c>
    </row>
    <row r="125" spans="1:7">
      <c r="A125" s="10" t="s">
        <v>1571</v>
      </c>
      <c r="B125" s="10" t="s">
        <v>1572</v>
      </c>
      <c r="C125" s="10" t="s">
        <v>1287</v>
      </c>
      <c r="D125" s="10" t="str">
        <f>VLOOKUP(C125,'COPA Master and Mapping'!N:O,2,FALSE)</f>
        <v>A la carte</v>
      </c>
      <c r="E125" s="10" t="s">
        <v>1553</v>
      </c>
      <c r="F125" s="10" t="s">
        <v>1554</v>
      </c>
      <c r="G125" s="10" t="str">
        <f t="shared" si="1"/>
        <v>30030017-Other Online - Passion 9</v>
      </c>
    </row>
    <row r="126" spans="1:7">
      <c r="A126" s="10" t="s">
        <v>1573</v>
      </c>
      <c r="B126" s="10" t="s">
        <v>1574</v>
      </c>
      <c r="C126" s="10" t="s">
        <v>1287</v>
      </c>
      <c r="D126" s="10" t="str">
        <f>VLOOKUP(C126,'COPA Master and Mapping'!N:O,2,FALSE)</f>
        <v>A la carte</v>
      </c>
      <c r="E126" s="10" t="s">
        <v>1553</v>
      </c>
      <c r="F126" s="10" t="s">
        <v>1554</v>
      </c>
      <c r="G126" s="10" t="str">
        <f t="shared" si="1"/>
        <v>30030018-Other Online - BV</v>
      </c>
    </row>
    <row r="127" spans="1:7">
      <c r="A127" s="10" t="s">
        <v>1575</v>
      </c>
      <c r="B127" s="10" t="s">
        <v>1576</v>
      </c>
      <c r="C127" s="10" t="s">
        <v>1287</v>
      </c>
      <c r="D127" s="10" t="str">
        <f>VLOOKUP(C127,'COPA Master and Mapping'!N:O,2,FALSE)</f>
        <v>A la carte</v>
      </c>
      <c r="E127" s="10" t="s">
        <v>1553</v>
      </c>
      <c r="F127" s="10" t="s">
        <v>1554</v>
      </c>
      <c r="G127" s="10" t="str">
        <f t="shared" si="1"/>
        <v>30030019-Other Online - ALT</v>
      </c>
    </row>
    <row r="128" spans="1:7">
      <c r="A128" s="10" t="s">
        <v>1577</v>
      </c>
      <c r="B128" s="10" t="s">
        <v>1578</v>
      </c>
      <c r="C128" s="10" t="s">
        <v>1287</v>
      </c>
      <c r="D128" s="10" t="str">
        <f>VLOOKUP(C128,'COPA Master and Mapping'!N:O,2,FALSE)</f>
        <v>A la carte</v>
      </c>
      <c r="E128" s="10" t="s">
        <v>1553</v>
      </c>
      <c r="F128" s="10" t="s">
        <v>1554</v>
      </c>
      <c r="G128" s="10" t="str">
        <f t="shared" si="1"/>
        <v>30030020-Other Online - GMM</v>
      </c>
    </row>
    <row r="129" spans="1:7">
      <c r="A129" s="10" t="s">
        <v>1579</v>
      </c>
      <c r="B129" s="10" t="s">
        <v>1580</v>
      </c>
      <c r="C129" s="10" t="s">
        <v>1287</v>
      </c>
      <c r="D129" s="10" t="str">
        <f>VLOOKUP(C129,'COPA Master and Mapping'!N:O,2,FALSE)</f>
        <v>A la carte</v>
      </c>
      <c r="E129" s="10" t="s">
        <v>1553</v>
      </c>
      <c r="F129" s="10" t="s">
        <v>1554</v>
      </c>
      <c r="G129" s="10" t="str">
        <f t="shared" si="1"/>
        <v>30030021-Knock Door - Kerry</v>
      </c>
    </row>
    <row r="130" spans="1:7">
      <c r="A130" s="10" t="s">
        <v>1581</v>
      </c>
      <c r="B130" s="10" t="s">
        <v>1582</v>
      </c>
      <c r="C130" s="10" t="s">
        <v>1287</v>
      </c>
      <c r="D130" s="10" t="str">
        <f>VLOOKUP(C130,'COPA Master and Mapping'!N:O,2,FALSE)</f>
        <v>A la carte</v>
      </c>
      <c r="E130" s="10" t="s">
        <v>1553</v>
      </c>
      <c r="F130" s="10" t="s">
        <v>1554</v>
      </c>
      <c r="G130" s="10" t="str">
        <f t="shared" si="1"/>
        <v>30030022-Knock Door - Anymind</v>
      </c>
    </row>
    <row r="131" spans="1:7">
      <c r="A131" s="10" t="s">
        <v>1583</v>
      </c>
      <c r="B131" s="10" t="s">
        <v>1584</v>
      </c>
      <c r="C131" s="10" t="s">
        <v>1287</v>
      </c>
      <c r="D131" s="10" t="str">
        <f>VLOOKUP(C131,'COPA Master and Mapping'!N:O,2,FALSE)</f>
        <v>A la carte</v>
      </c>
      <c r="E131" s="10" t="s">
        <v>1553</v>
      </c>
      <c r="F131" s="10" t="s">
        <v>1554</v>
      </c>
      <c r="G131" s="10" t="str">
        <f t="shared" si="1"/>
        <v>30030023-Knock Door - DF</v>
      </c>
    </row>
    <row r="132" spans="1:7">
      <c r="A132" s="10" t="s">
        <v>1585</v>
      </c>
      <c r="B132" s="10" t="s">
        <v>1586</v>
      </c>
      <c r="C132" s="10" t="s">
        <v>1352</v>
      </c>
      <c r="D132" s="10" t="str">
        <f>VLOOKUP(C132,'COPA Master and Mapping'!N:O,2,FALSE)</f>
        <v>Selling Agent</v>
      </c>
      <c r="E132" s="10" t="s">
        <v>1587</v>
      </c>
      <c r="F132" s="10" t="s">
        <v>1588</v>
      </c>
      <c r="G132" s="10" t="str">
        <f t="shared" ref="G132:G139" si="2">A132&amp;"-"&amp;B132</f>
        <v>30040003-Demo</v>
      </c>
    </row>
    <row r="133" spans="1:7">
      <c r="A133" s="10" t="s">
        <v>1589</v>
      </c>
      <c r="B133" s="10" t="s">
        <v>1590</v>
      </c>
      <c r="C133" s="10" t="s">
        <v>1352</v>
      </c>
      <c r="D133" s="10" t="str">
        <f>VLOOKUP(C133,'COPA Master and Mapping'!N:O,2,FALSE)</f>
        <v>Selling Agent</v>
      </c>
      <c r="E133" s="10" t="s">
        <v>1591</v>
      </c>
      <c r="F133" s="10" t="s">
        <v>1592</v>
      </c>
      <c r="G133" s="10" t="str">
        <f t="shared" si="2"/>
        <v>30040004-Kerry Trucks</v>
      </c>
    </row>
    <row r="134" spans="1:7">
      <c r="A134" s="10" t="s">
        <v>1593</v>
      </c>
      <c r="B134" s="10" t="s">
        <v>1594</v>
      </c>
      <c r="C134" s="10" t="s">
        <v>1352</v>
      </c>
      <c r="D134" s="10" t="str">
        <f>VLOOKUP(C134,'COPA Master and Mapping'!N:O,2,FALSE)</f>
        <v>Selling Agent</v>
      </c>
      <c r="E134" s="10" t="s">
        <v>1595</v>
      </c>
      <c r="F134" s="10" t="s">
        <v>1596</v>
      </c>
      <c r="G134" s="10" t="str">
        <f t="shared" si="2"/>
        <v>30040005-Parcel Sticker</v>
      </c>
    </row>
    <row r="135" spans="1:7">
      <c r="A135" s="10" t="s">
        <v>1597</v>
      </c>
      <c r="B135" s="10" t="s">
        <v>1598</v>
      </c>
      <c r="C135" s="10" t="s">
        <v>1352</v>
      </c>
      <c r="D135" s="10" t="str">
        <f>VLOOKUP(C135,'COPA Master and Mapping'!N:O,2,FALSE)</f>
        <v>Selling Agent</v>
      </c>
      <c r="E135" s="10" t="s">
        <v>1599</v>
      </c>
      <c r="F135" s="10" t="s">
        <v>1600</v>
      </c>
      <c r="G135" s="10" t="str">
        <f t="shared" si="2"/>
        <v>30040006-Sampling</v>
      </c>
    </row>
    <row r="136" spans="1:7">
      <c r="A136" s="10" t="s">
        <v>1601</v>
      </c>
      <c r="B136" s="10" t="s">
        <v>1602</v>
      </c>
      <c r="C136" s="10" t="s">
        <v>1352</v>
      </c>
      <c r="D136" s="10" t="str">
        <f>VLOOKUP(C136,'COPA Master and Mapping'!N:O,2,FALSE)</f>
        <v>Selling Agent</v>
      </c>
      <c r="E136" s="10" t="s">
        <v>1603</v>
      </c>
      <c r="F136" s="10" t="s">
        <v>1604</v>
      </c>
      <c r="G136" s="10" t="str">
        <f t="shared" si="2"/>
        <v>30040007-LOCKBOX</v>
      </c>
    </row>
    <row r="137" spans="1:7">
      <c r="A137" s="10" t="s">
        <v>1605</v>
      </c>
      <c r="B137" s="10" t="s">
        <v>1606</v>
      </c>
      <c r="C137" s="10" t="s">
        <v>1352</v>
      </c>
      <c r="D137" s="10" t="str">
        <f>VLOOKUP(C137,'COPA Master and Mapping'!N:O,2,FALSE)</f>
        <v>Selling Agent</v>
      </c>
      <c r="E137" s="10" t="s">
        <v>1607</v>
      </c>
      <c r="F137" s="10" t="s">
        <v>1608</v>
      </c>
      <c r="G137" s="10" t="str">
        <f t="shared" si="2"/>
        <v>30040008-Production Rabbit Card</v>
      </c>
    </row>
    <row r="138" spans="1:7">
      <c r="A138" s="10" t="s">
        <v>1609</v>
      </c>
      <c r="B138" s="10" t="s">
        <v>1608</v>
      </c>
      <c r="C138" s="10" t="s">
        <v>1352</v>
      </c>
      <c r="D138" s="10" t="str">
        <f>VLOOKUP(C138,'COPA Master and Mapping'!N:O,2,FALSE)</f>
        <v>Selling Agent</v>
      </c>
      <c r="E138" s="10" t="s">
        <v>1607</v>
      </c>
      <c r="F138" s="10" t="s">
        <v>1608</v>
      </c>
      <c r="G138" s="10" t="str">
        <f t="shared" si="2"/>
        <v>30040009-Rabbit Card</v>
      </c>
    </row>
    <row r="139" spans="1:7">
      <c r="A139" s="10" t="s">
        <v>1610</v>
      </c>
      <c r="B139" s="10" t="s">
        <v>1611</v>
      </c>
      <c r="C139" s="10" t="s">
        <v>1287</v>
      </c>
      <c r="D139" s="10" t="str">
        <f>VLOOKUP(C139,'COPA Master and Mapping'!N:O,2,FALSE)</f>
        <v>A la carte</v>
      </c>
      <c r="E139" s="10" t="s">
        <v>1612</v>
      </c>
      <c r="F139" s="10" t="s">
        <v>1613</v>
      </c>
      <c r="G139" s="10" t="str">
        <f t="shared" si="2"/>
        <v>30040010-Additional Area BTS</v>
      </c>
    </row>
  </sheetData>
  <mergeCells count="1">
    <mergeCell ref="A1:F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0000000}">
          <x14:formula1>
            <xm:f>'COPA Master and Mapping'!$A:$A</xm:f>
          </x14:formula1>
          <xm:sqref>E1:E1048576</xm:sqref>
        </x14:dataValidation>
        <x14:dataValidation type="list" allowBlank="1" showInputMessage="1" showErrorMessage="1" xr:uid="{00000000-0002-0000-0C00-000001000000}">
          <x14:formula1>
            <xm:f>'COPA Master and Mapping'!$N:$N</xm:f>
          </x14:formula1>
          <xm:sqref>C1:C1048576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H94"/>
  <sheetViews>
    <sheetView topLeftCell="S1" zoomScale="85" zoomScaleNormal="85" workbookViewId="0">
      <selection activeCell="AC1" sqref="AC1"/>
    </sheetView>
  </sheetViews>
  <sheetFormatPr defaultRowHeight="12.5"/>
  <cols>
    <col min="1" max="1" width="20.08984375" bestFit="1" customWidth="1"/>
    <col min="2" max="2" width="29.54296875" bestFit="1" customWidth="1"/>
    <col min="3" max="3" width="29.54296875" customWidth="1"/>
    <col min="4" max="4" width="1.54296875" style="14" customWidth="1"/>
    <col min="5" max="5" width="20.08984375" bestFit="1" customWidth="1"/>
    <col min="6" max="6" width="29.54296875" bestFit="1" customWidth="1"/>
    <col min="7" max="7" width="1.54296875" style="14" customWidth="1"/>
    <col min="8" max="8" width="20.54296875" bestFit="1" customWidth="1"/>
    <col min="9" max="9" width="31.08984375" bestFit="1" customWidth="1"/>
    <col min="10" max="10" width="1.54296875" style="14" hidden="1" customWidth="1"/>
    <col min="11" max="11" width="20.08984375" hidden="1" customWidth="1"/>
    <col min="12" max="12" width="29.54296875" hidden="1" customWidth="1"/>
    <col min="13" max="13" width="1.54296875" style="14" customWidth="1"/>
    <col min="14" max="14" width="20.08984375" bestFit="1" customWidth="1"/>
    <col min="15" max="15" width="29.54296875" bestFit="1" customWidth="1"/>
    <col min="16" max="16" width="1.54296875" style="14" customWidth="1"/>
    <col min="17" max="17" width="29.453125" bestFit="1" customWidth="1"/>
    <col min="18" max="18" width="29.54296875" bestFit="1" customWidth="1"/>
    <col min="19" max="19" width="29.54296875" customWidth="1"/>
    <col min="20" max="20" width="1.54296875" style="14" customWidth="1"/>
    <col min="21" max="21" width="20.08984375" bestFit="1" customWidth="1"/>
    <col min="22" max="22" width="29.54296875" bestFit="1" customWidth="1"/>
    <col min="23" max="23" width="29.54296875" customWidth="1"/>
    <col min="24" max="24" width="1.54296875" style="14" customWidth="1"/>
    <col min="25" max="25" width="16.453125" customWidth="1"/>
    <col min="26" max="26" width="25.08984375" bestFit="1" customWidth="1"/>
    <col min="27" max="27" width="21.08984375" bestFit="1" customWidth="1"/>
    <col min="28" max="28" width="31.54296875" bestFit="1" customWidth="1"/>
    <col min="29" max="29" width="2.90625" style="14" customWidth="1"/>
    <col min="30" max="30" width="18.54296875" customWidth="1"/>
    <col min="31" max="31" width="18.54296875" bestFit="1" customWidth="1"/>
    <col min="32" max="32" width="17.54296875" bestFit="1" customWidth="1"/>
    <col min="33" max="33" width="28.453125" bestFit="1" customWidth="1"/>
    <col min="34" max="34" width="2.90625" style="14" customWidth="1"/>
  </cols>
  <sheetData>
    <row r="1" spans="1:34" ht="13">
      <c r="A1" s="65" t="s">
        <v>1614</v>
      </c>
      <c r="B1" s="65"/>
      <c r="C1" s="69"/>
      <c r="D1" s="13"/>
      <c r="E1" s="65" t="s">
        <v>1615</v>
      </c>
      <c r="F1" s="65"/>
      <c r="G1" s="13"/>
      <c r="H1" s="65" t="s">
        <v>1616</v>
      </c>
      <c r="I1" s="65"/>
      <c r="J1" s="13"/>
      <c r="K1" s="65" t="s">
        <v>1617</v>
      </c>
      <c r="L1" s="65"/>
      <c r="M1" s="13"/>
      <c r="N1" s="65" t="s">
        <v>1618</v>
      </c>
      <c r="O1" s="65"/>
      <c r="P1" s="13"/>
      <c r="Q1" s="111" t="s">
        <v>1619</v>
      </c>
      <c r="R1" s="112"/>
      <c r="S1" s="112"/>
      <c r="T1" s="13"/>
      <c r="U1" s="65" t="s">
        <v>1620</v>
      </c>
      <c r="V1" s="65"/>
      <c r="W1" s="69"/>
      <c r="X1" s="13"/>
      <c r="Y1" s="65" t="s">
        <v>1621</v>
      </c>
      <c r="Z1" s="65"/>
      <c r="AA1" s="65"/>
      <c r="AB1" s="65"/>
      <c r="AC1" s="13"/>
      <c r="AD1" s="65" t="s">
        <v>1622</v>
      </c>
      <c r="AE1" s="65"/>
      <c r="AF1" s="65"/>
      <c r="AG1" s="65"/>
      <c r="AH1" s="13"/>
    </row>
    <row r="2" spans="1:34" ht="13">
      <c r="A2" s="15" t="s">
        <v>1283</v>
      </c>
      <c r="B2" s="15" t="s">
        <v>1284</v>
      </c>
      <c r="C2" s="15" t="s">
        <v>1283</v>
      </c>
      <c r="E2" s="11" t="s">
        <v>1623</v>
      </c>
      <c r="F2" s="11" t="s">
        <v>1624</v>
      </c>
      <c r="H2" s="11" t="s">
        <v>1625</v>
      </c>
      <c r="I2" s="11" t="s">
        <v>1626</v>
      </c>
      <c r="K2" s="11" t="s">
        <v>1627</v>
      </c>
      <c r="L2" s="11" t="s">
        <v>1628</v>
      </c>
      <c r="N2" s="11" t="s">
        <v>1281</v>
      </c>
      <c r="O2" s="11" t="s">
        <v>1282</v>
      </c>
      <c r="Q2" s="71" t="s">
        <v>1629</v>
      </c>
      <c r="R2" s="71" t="s">
        <v>1630</v>
      </c>
      <c r="S2" s="70" t="s">
        <v>1631</v>
      </c>
      <c r="U2" s="11" t="s">
        <v>1632</v>
      </c>
      <c r="V2" s="11" t="s">
        <v>1628</v>
      </c>
      <c r="W2" s="11" t="s">
        <v>1627</v>
      </c>
      <c r="Y2" s="11" t="s">
        <v>1623</v>
      </c>
      <c r="Z2" s="11" t="s">
        <v>1624</v>
      </c>
      <c r="AA2" s="11" t="s">
        <v>1627</v>
      </c>
      <c r="AB2" s="11" t="s">
        <v>1628</v>
      </c>
      <c r="AD2" s="11" t="s">
        <v>1283</v>
      </c>
      <c r="AE2" s="11" t="s">
        <v>1284</v>
      </c>
      <c r="AF2" s="11" t="s">
        <v>1631</v>
      </c>
      <c r="AG2" s="11" t="s">
        <v>1630</v>
      </c>
    </row>
    <row r="3" spans="1:34">
      <c r="A3" s="10" t="s">
        <v>1536</v>
      </c>
      <c r="B3" s="10" t="s">
        <v>1537</v>
      </c>
      <c r="C3" t="str">
        <f>A3&amp;" "&amp;B3</f>
        <v>P10101 Online - Baidu</v>
      </c>
      <c r="E3" s="12" t="s">
        <v>1633</v>
      </c>
      <c r="F3" s="12" t="s">
        <v>1634</v>
      </c>
      <c r="H3" s="12" t="s">
        <v>1635</v>
      </c>
      <c r="I3" s="12" t="s">
        <v>1634</v>
      </c>
      <c r="K3" s="12" t="s">
        <v>1636</v>
      </c>
      <c r="L3" s="12" t="s">
        <v>1637</v>
      </c>
      <c r="N3" s="12" t="s">
        <v>1287</v>
      </c>
      <c r="O3" s="12" t="s">
        <v>1638</v>
      </c>
      <c r="Q3" s="12" t="s">
        <v>1639</v>
      </c>
      <c r="R3" s="12" t="s">
        <v>153</v>
      </c>
      <c r="S3" s="12" t="str">
        <f>Q3&amp;" "&amp;R3</f>
        <v>C1 Online</v>
      </c>
      <c r="U3" s="12" t="s">
        <v>1636</v>
      </c>
      <c r="V3" s="12" t="s">
        <v>1637</v>
      </c>
      <c r="W3" s="12" t="str">
        <f>U3&amp;" "&amp;V3</f>
        <v>S01 Mass Transit Ad</v>
      </c>
      <c r="Y3" s="12" t="s">
        <v>1633</v>
      </c>
      <c r="Z3" s="12" t="s">
        <v>1634</v>
      </c>
      <c r="AA3" s="12" t="s">
        <v>1640</v>
      </c>
      <c r="AB3" s="12" t="s">
        <v>1665</v>
      </c>
      <c r="AD3" s="12" t="s">
        <v>1536</v>
      </c>
      <c r="AE3" s="12" t="s">
        <v>1537</v>
      </c>
      <c r="AF3" s="12" t="s">
        <v>1639</v>
      </c>
      <c r="AG3" s="12" t="s">
        <v>153</v>
      </c>
    </row>
    <row r="4" spans="1:34">
      <c r="A4" s="10" t="s">
        <v>1544</v>
      </c>
      <c r="B4" s="10" t="s">
        <v>1545</v>
      </c>
      <c r="C4" t="str">
        <f t="shared" ref="C4:C67" si="0">A4&amp;" "&amp;B4</f>
        <v>P10102 Online - Google</v>
      </c>
      <c r="E4" s="12" t="s">
        <v>1641</v>
      </c>
      <c r="F4" s="12" t="s">
        <v>1499</v>
      </c>
      <c r="H4" s="12" t="s">
        <v>1642</v>
      </c>
      <c r="I4" s="12" t="s">
        <v>1643</v>
      </c>
      <c r="K4" s="12" t="s">
        <v>1644</v>
      </c>
      <c r="L4" s="12" t="s">
        <v>1645</v>
      </c>
      <c r="N4" s="12" t="s">
        <v>1352</v>
      </c>
      <c r="O4" s="12" t="s">
        <v>1646</v>
      </c>
      <c r="Q4" s="12" t="s">
        <v>1647</v>
      </c>
      <c r="R4" s="12" t="s">
        <v>151</v>
      </c>
      <c r="S4" s="12" t="str">
        <f t="shared" ref="S4:S6" si="1">Q4&amp;" "&amp;R4</f>
        <v>C2 Static</v>
      </c>
      <c r="U4" s="12" t="s">
        <v>1644</v>
      </c>
      <c r="V4" s="12" t="s">
        <v>1645</v>
      </c>
      <c r="W4" s="12" t="str">
        <f t="shared" ref="W4:W9" si="2">U4&amp;" "&amp;V4</f>
        <v>S02 Merchandise Space</v>
      </c>
      <c r="Y4" s="12" t="s">
        <v>1641</v>
      </c>
      <c r="Z4" s="12" t="s">
        <v>1499</v>
      </c>
      <c r="AA4" s="12" t="s">
        <v>1648</v>
      </c>
      <c r="AB4" s="12" t="s">
        <v>1499</v>
      </c>
      <c r="AD4" s="12" t="s">
        <v>1544</v>
      </c>
      <c r="AE4" s="12" t="s">
        <v>1545</v>
      </c>
      <c r="AF4" s="12" t="s">
        <v>1639</v>
      </c>
      <c r="AG4" s="12" t="s">
        <v>153</v>
      </c>
    </row>
    <row r="5" spans="1:34">
      <c r="A5" s="10" t="s">
        <v>1540</v>
      </c>
      <c r="B5" s="10" t="s">
        <v>1541</v>
      </c>
      <c r="C5" t="str">
        <f t="shared" si="0"/>
        <v>P10103 Online-TH Travelling</v>
      </c>
      <c r="E5" s="12" t="s">
        <v>1649</v>
      </c>
      <c r="F5" s="12" t="s">
        <v>1650</v>
      </c>
      <c r="H5" s="12" t="s">
        <v>1651</v>
      </c>
      <c r="I5" s="12" t="s">
        <v>1652</v>
      </c>
      <c r="K5" s="12" t="s">
        <v>1648</v>
      </c>
      <c r="L5" s="12" t="s">
        <v>1499</v>
      </c>
      <c r="N5" s="12" t="s">
        <v>1653</v>
      </c>
      <c r="O5" s="12" t="s">
        <v>1654</v>
      </c>
      <c r="Q5" s="12" t="s">
        <v>1655</v>
      </c>
      <c r="R5" s="12" t="s">
        <v>152</v>
      </c>
      <c r="S5" s="12" t="str">
        <f t="shared" si="1"/>
        <v>C3 Digital</v>
      </c>
      <c r="U5" s="12" t="s">
        <v>1648</v>
      </c>
      <c r="V5" s="12" t="s">
        <v>1499</v>
      </c>
      <c r="W5" s="12" t="str">
        <f t="shared" si="2"/>
        <v>S03 Office Building</v>
      </c>
      <c r="Y5" s="12" t="s">
        <v>1649</v>
      </c>
      <c r="Z5" s="12" t="s">
        <v>1650</v>
      </c>
      <c r="AA5" s="12" t="s">
        <v>1636</v>
      </c>
      <c r="AB5" s="12" t="s">
        <v>1637</v>
      </c>
      <c r="AD5" s="12" t="s">
        <v>1540</v>
      </c>
      <c r="AE5" s="12" t="s">
        <v>1541</v>
      </c>
      <c r="AF5" s="12" t="s">
        <v>1639</v>
      </c>
      <c r="AG5" s="12" t="s">
        <v>153</v>
      </c>
    </row>
    <row r="6" spans="1:34">
      <c r="A6" s="10" t="s">
        <v>1548</v>
      </c>
      <c r="B6" s="10" t="s">
        <v>1549</v>
      </c>
      <c r="C6" t="str">
        <f t="shared" si="0"/>
        <v>P10104 Online - Rabbit</v>
      </c>
      <c r="E6" s="12" t="s">
        <v>1656</v>
      </c>
      <c r="F6" s="12" t="s">
        <v>1657</v>
      </c>
      <c r="H6" s="12" t="s">
        <v>1658</v>
      </c>
      <c r="I6" s="12" t="s">
        <v>1659</v>
      </c>
      <c r="K6" s="12" t="s">
        <v>1660</v>
      </c>
      <c r="L6" s="12" t="s">
        <v>1661</v>
      </c>
      <c r="N6" s="12" t="s">
        <v>1662</v>
      </c>
      <c r="O6" s="12" t="s">
        <v>147</v>
      </c>
      <c r="Q6" s="12" t="s">
        <v>1663</v>
      </c>
      <c r="R6" s="12" t="s">
        <v>147</v>
      </c>
      <c r="S6" s="12" t="str">
        <f t="shared" si="1"/>
        <v>C4 Others</v>
      </c>
      <c r="U6" s="12" t="s">
        <v>1660</v>
      </c>
      <c r="V6" s="12" t="s">
        <v>1661</v>
      </c>
      <c r="W6" s="12" t="str">
        <f t="shared" si="2"/>
        <v>S04 Outdoor Ad</v>
      </c>
      <c r="Y6" s="12" t="s">
        <v>1656</v>
      </c>
      <c r="Z6" s="12" t="s">
        <v>1657</v>
      </c>
      <c r="AA6" s="12" t="s">
        <v>1636</v>
      </c>
      <c r="AB6" s="12" t="s">
        <v>1637</v>
      </c>
      <c r="AD6" s="12" t="s">
        <v>1548</v>
      </c>
      <c r="AE6" s="12" t="s">
        <v>1549</v>
      </c>
      <c r="AF6" s="12" t="s">
        <v>1639</v>
      </c>
      <c r="AG6" s="12" t="s">
        <v>153</v>
      </c>
    </row>
    <row r="7" spans="1:34">
      <c r="A7" s="10" t="s">
        <v>1553</v>
      </c>
      <c r="B7" s="10" t="s">
        <v>1554</v>
      </c>
      <c r="C7" t="str">
        <f t="shared" si="0"/>
        <v>P10105 Online - Other</v>
      </c>
      <c r="E7" s="12" t="s">
        <v>1664</v>
      </c>
      <c r="F7" s="12" t="s">
        <v>1868</v>
      </c>
      <c r="K7" s="12" t="s">
        <v>1640</v>
      </c>
      <c r="L7" s="12" t="s">
        <v>1665</v>
      </c>
      <c r="Q7" s="12"/>
      <c r="R7" s="12"/>
      <c r="S7" s="12" t="s">
        <v>1666</v>
      </c>
      <c r="U7" s="12" t="s">
        <v>1640</v>
      </c>
      <c r="V7" s="12" t="s">
        <v>1665</v>
      </c>
      <c r="W7" s="12" t="str">
        <f t="shared" si="2"/>
        <v>S05 Digital Service</v>
      </c>
      <c r="Y7" s="12" t="s">
        <v>1664</v>
      </c>
      <c r="Z7" s="12" t="s">
        <v>1868</v>
      </c>
      <c r="AA7" s="12" t="s">
        <v>1636</v>
      </c>
      <c r="AB7" s="12" t="s">
        <v>1637</v>
      </c>
      <c r="AD7" s="12" t="s">
        <v>1553</v>
      </c>
      <c r="AE7" s="12" t="s">
        <v>1554</v>
      </c>
      <c r="AF7" s="12" t="s">
        <v>1639</v>
      </c>
      <c r="AG7" s="12" t="s">
        <v>153</v>
      </c>
    </row>
    <row r="8" spans="1:34">
      <c r="A8" s="10" t="s">
        <v>1377</v>
      </c>
      <c r="B8" s="10" t="s">
        <v>1378</v>
      </c>
      <c r="C8" t="str">
        <f t="shared" si="0"/>
        <v>P20101 Office Static</v>
      </c>
      <c r="E8" s="12" t="s">
        <v>1667</v>
      </c>
      <c r="F8" s="12" t="s">
        <v>1482</v>
      </c>
      <c r="K8" s="12" t="s">
        <v>1668</v>
      </c>
      <c r="L8" s="12" t="s">
        <v>147</v>
      </c>
      <c r="U8" s="12" t="s">
        <v>1668</v>
      </c>
      <c r="V8" s="12" t="s">
        <v>147</v>
      </c>
      <c r="W8" s="12" t="str">
        <f t="shared" si="2"/>
        <v>S06 Others</v>
      </c>
      <c r="Y8" s="12" t="s">
        <v>1667</v>
      </c>
      <c r="Z8" s="12" t="s">
        <v>1482</v>
      </c>
      <c r="AA8" s="12" t="s">
        <v>1668</v>
      </c>
      <c r="AB8" s="12" t="s">
        <v>147</v>
      </c>
      <c r="AD8" s="12" t="s">
        <v>1377</v>
      </c>
      <c r="AE8" s="12" t="s">
        <v>1378</v>
      </c>
      <c r="AF8" s="12" t="s">
        <v>1647</v>
      </c>
      <c r="AG8" s="12" t="s">
        <v>151</v>
      </c>
    </row>
    <row r="9" spans="1:34">
      <c r="A9" s="10" t="s">
        <v>1500</v>
      </c>
      <c r="B9" s="10" t="s">
        <v>1501</v>
      </c>
      <c r="C9" t="str">
        <f t="shared" si="0"/>
        <v>P20102 Office LCD</v>
      </c>
      <c r="E9" s="12" t="s">
        <v>1669</v>
      </c>
      <c r="F9" s="12" t="s">
        <v>142</v>
      </c>
      <c r="K9" s="12" t="s">
        <v>1670</v>
      </c>
      <c r="L9" s="12" t="s">
        <v>1671</v>
      </c>
      <c r="U9" s="12" t="s">
        <v>1670</v>
      </c>
      <c r="V9" s="12" t="s">
        <v>1671</v>
      </c>
      <c r="W9" s="12" t="str">
        <f t="shared" si="2"/>
        <v>S07 Overseas Ad</v>
      </c>
      <c r="Y9" s="12" t="s">
        <v>1669</v>
      </c>
      <c r="Z9" s="12" t="s">
        <v>142</v>
      </c>
      <c r="AA9" s="12" t="s">
        <v>1668</v>
      </c>
      <c r="AB9" s="12" t="s">
        <v>147</v>
      </c>
      <c r="AD9" s="12" t="s">
        <v>1500</v>
      </c>
      <c r="AE9" s="12" t="s">
        <v>1501</v>
      </c>
      <c r="AF9" s="12" t="s">
        <v>1655</v>
      </c>
      <c r="AG9" s="12" t="s">
        <v>152</v>
      </c>
    </row>
    <row r="10" spans="1:34">
      <c r="A10" s="10" t="s">
        <v>1672</v>
      </c>
      <c r="B10" s="10" t="s">
        <v>1673</v>
      </c>
      <c r="C10" t="str">
        <f t="shared" si="0"/>
        <v>P20103 Office Others</v>
      </c>
      <c r="E10" s="12" t="s">
        <v>1674</v>
      </c>
      <c r="F10" s="12" t="s">
        <v>1869</v>
      </c>
      <c r="U10" s="12"/>
      <c r="V10" s="12"/>
      <c r="W10" s="12" t="s">
        <v>1666</v>
      </c>
      <c r="Y10" s="12" t="s">
        <v>1674</v>
      </c>
      <c r="Z10" s="12" t="s">
        <v>1869</v>
      </c>
      <c r="AA10" s="12" t="s">
        <v>1668</v>
      </c>
      <c r="AB10" s="12" t="s">
        <v>147</v>
      </c>
      <c r="AD10" s="12" t="s">
        <v>1672</v>
      </c>
      <c r="AE10" s="12" t="s">
        <v>1673</v>
      </c>
      <c r="AF10" s="12" t="s">
        <v>1647</v>
      </c>
      <c r="AG10" s="12" t="s">
        <v>151</v>
      </c>
    </row>
    <row r="11" spans="1:34">
      <c r="A11" s="10" t="s">
        <v>1306</v>
      </c>
      <c r="B11" s="10" t="s">
        <v>1307</v>
      </c>
      <c r="C11" t="str">
        <f t="shared" si="0"/>
        <v>P20201 BRT Static</v>
      </c>
      <c r="E11" s="12" t="s">
        <v>1675</v>
      </c>
      <c r="F11" s="12" t="s">
        <v>1676</v>
      </c>
      <c r="Y11" s="12" t="s">
        <v>1675</v>
      </c>
      <c r="Z11" s="12" t="s">
        <v>1676</v>
      </c>
      <c r="AA11" s="12" t="s">
        <v>1668</v>
      </c>
      <c r="AB11" s="12" t="s">
        <v>147</v>
      </c>
      <c r="AD11" s="12" t="s">
        <v>1306</v>
      </c>
      <c r="AE11" s="12" t="s">
        <v>1307</v>
      </c>
      <c r="AF11" s="12" t="s">
        <v>1647</v>
      </c>
      <c r="AG11" s="12" t="s">
        <v>151</v>
      </c>
    </row>
    <row r="12" spans="1:34">
      <c r="A12" s="10" t="s">
        <v>1677</v>
      </c>
      <c r="B12" s="10" t="s">
        <v>1678</v>
      </c>
      <c r="C12" t="str">
        <f t="shared" si="0"/>
        <v>P20202 BRT LCD</v>
      </c>
      <c r="E12" s="12" t="s">
        <v>1679</v>
      </c>
      <c r="F12" s="12" t="s">
        <v>1680</v>
      </c>
      <c r="Y12" s="12" t="s">
        <v>1679</v>
      </c>
      <c r="Z12" s="12" t="s">
        <v>1680</v>
      </c>
      <c r="AA12" s="12" t="s">
        <v>1668</v>
      </c>
      <c r="AB12" s="12" t="s">
        <v>147</v>
      </c>
      <c r="AD12" s="12" t="s">
        <v>1677</v>
      </c>
      <c r="AE12" s="12" t="s">
        <v>1678</v>
      </c>
      <c r="AF12" s="12" t="s">
        <v>1655</v>
      </c>
      <c r="AG12" s="12" t="s">
        <v>152</v>
      </c>
    </row>
    <row r="13" spans="1:34">
      <c r="A13" s="10" t="s">
        <v>1359</v>
      </c>
      <c r="B13" s="10" t="s">
        <v>1360</v>
      </c>
      <c r="C13" t="str">
        <f t="shared" si="0"/>
        <v>P20301 BTS On station</v>
      </c>
      <c r="E13" s="12" t="s">
        <v>1681</v>
      </c>
      <c r="F13" s="12" t="s">
        <v>1604</v>
      </c>
      <c r="Y13" s="12" t="s">
        <v>1681</v>
      </c>
      <c r="Z13" s="12" t="s">
        <v>1604</v>
      </c>
      <c r="AA13" s="12" t="s">
        <v>1668</v>
      </c>
      <c r="AB13" s="12" t="s">
        <v>147</v>
      </c>
      <c r="AD13" s="12" t="s">
        <v>1359</v>
      </c>
      <c r="AE13" s="12" t="s">
        <v>1360</v>
      </c>
      <c r="AF13" s="12" t="s">
        <v>1647</v>
      </c>
      <c r="AG13" s="12" t="s">
        <v>151</v>
      </c>
    </row>
    <row r="14" spans="1:34">
      <c r="A14" s="10" t="s">
        <v>1344</v>
      </c>
      <c r="B14" s="10" t="s">
        <v>1345</v>
      </c>
      <c r="C14" t="str">
        <f t="shared" si="0"/>
        <v>P20302 BTS in train</v>
      </c>
      <c r="E14" s="12" t="s">
        <v>1682</v>
      </c>
      <c r="F14" s="12" t="s">
        <v>1683</v>
      </c>
      <c r="Y14" s="12" t="s">
        <v>1682</v>
      </c>
      <c r="Z14" s="12" t="s">
        <v>1683</v>
      </c>
      <c r="AA14" s="12" t="s">
        <v>1660</v>
      </c>
      <c r="AB14" s="12" t="s">
        <v>1661</v>
      </c>
      <c r="AD14" s="12" t="s">
        <v>1344</v>
      </c>
      <c r="AE14" s="12" t="s">
        <v>1345</v>
      </c>
      <c r="AF14" s="12" t="s">
        <v>1647</v>
      </c>
      <c r="AG14" s="12" t="s">
        <v>151</v>
      </c>
    </row>
    <row r="15" spans="1:34">
      <c r="A15" s="10" t="s">
        <v>1447</v>
      </c>
      <c r="B15" s="10" t="s">
        <v>1448</v>
      </c>
      <c r="C15" t="str">
        <f t="shared" si="0"/>
        <v>P20303 BTS train body</v>
      </c>
      <c r="E15" s="12" t="s">
        <v>1684</v>
      </c>
      <c r="F15" s="12" t="s">
        <v>1685</v>
      </c>
      <c r="Y15" s="12" t="s">
        <v>1684</v>
      </c>
      <c r="Z15" s="12" t="s">
        <v>1685</v>
      </c>
      <c r="AA15" s="12" t="s">
        <v>1668</v>
      </c>
      <c r="AB15" s="12" t="s">
        <v>147</v>
      </c>
      <c r="AD15" s="12" t="s">
        <v>1447</v>
      </c>
      <c r="AE15" s="12" t="s">
        <v>1448</v>
      </c>
      <c r="AF15" s="12" t="s">
        <v>1647</v>
      </c>
      <c r="AG15" s="12" t="s">
        <v>151</v>
      </c>
    </row>
    <row r="16" spans="1:34">
      <c r="A16" s="10" t="s">
        <v>1466</v>
      </c>
      <c r="B16" s="10" t="s">
        <v>1467</v>
      </c>
      <c r="C16" t="str">
        <f t="shared" si="0"/>
        <v>P20304 BTS LCD  in  train</v>
      </c>
      <c r="E16" s="12" t="s">
        <v>1686</v>
      </c>
      <c r="F16" s="12" t="s">
        <v>1608</v>
      </c>
      <c r="Y16" s="12" t="s">
        <v>1686</v>
      </c>
      <c r="Z16" s="12" t="s">
        <v>1608</v>
      </c>
      <c r="AA16" s="12" t="s">
        <v>1640</v>
      </c>
      <c r="AB16" s="12" t="s">
        <v>1665</v>
      </c>
      <c r="AD16" s="12" t="s">
        <v>1466</v>
      </c>
      <c r="AE16" s="12" t="s">
        <v>1467</v>
      </c>
      <c r="AF16" s="12" t="s">
        <v>1655</v>
      </c>
      <c r="AG16" s="12" t="s">
        <v>152</v>
      </c>
    </row>
    <row r="17" spans="1:33">
      <c r="A17" s="10" t="s">
        <v>1456</v>
      </c>
      <c r="B17" s="10" t="s">
        <v>1457</v>
      </c>
      <c r="C17" t="str">
        <f t="shared" si="0"/>
        <v>P20305 BTS PT LED/LCD on st</v>
      </c>
      <c r="E17" s="12" t="s">
        <v>1687</v>
      </c>
      <c r="F17" s="12" t="s">
        <v>1588</v>
      </c>
      <c r="Y17" s="12" t="s">
        <v>1687</v>
      </c>
      <c r="Z17" s="12" t="s">
        <v>1588</v>
      </c>
      <c r="AA17" s="12" t="s">
        <v>1668</v>
      </c>
      <c r="AB17" s="12" t="s">
        <v>147</v>
      </c>
      <c r="AD17" s="12" t="s">
        <v>1456</v>
      </c>
      <c r="AE17" s="12" t="s">
        <v>1457</v>
      </c>
      <c r="AF17" s="12" t="s">
        <v>1655</v>
      </c>
      <c r="AG17" s="12" t="s">
        <v>152</v>
      </c>
    </row>
    <row r="18" spans="1:33">
      <c r="A18" s="10" t="s">
        <v>1510</v>
      </c>
      <c r="B18" s="10" t="s">
        <v>1511</v>
      </c>
      <c r="C18" t="str">
        <f t="shared" si="0"/>
        <v>P20306 BTS PSD</v>
      </c>
      <c r="E18" s="12" t="s">
        <v>1688</v>
      </c>
      <c r="F18" s="12" t="s">
        <v>1469</v>
      </c>
      <c r="Y18" s="12" t="s">
        <v>1688</v>
      </c>
      <c r="Z18" s="12" t="s">
        <v>1469</v>
      </c>
      <c r="AA18" s="12" t="s">
        <v>1668</v>
      </c>
      <c r="AB18" s="12" t="s">
        <v>147</v>
      </c>
      <c r="AD18" s="12" t="s">
        <v>1510</v>
      </c>
      <c r="AE18" s="12" t="s">
        <v>1511</v>
      </c>
      <c r="AF18" s="12" t="s">
        <v>1655</v>
      </c>
      <c r="AG18" s="12" t="s">
        <v>152</v>
      </c>
    </row>
    <row r="19" spans="1:33">
      <c r="A19" s="10" t="s">
        <v>1506</v>
      </c>
      <c r="B19" s="10" t="s">
        <v>1507</v>
      </c>
      <c r="C19" t="str">
        <f t="shared" si="0"/>
        <v>P20307 BTS e-poster</v>
      </c>
      <c r="E19" s="12" t="s">
        <v>1689</v>
      </c>
      <c r="F19" s="12" t="s">
        <v>1474</v>
      </c>
      <c r="Y19" s="12" t="s">
        <v>1689</v>
      </c>
      <c r="Z19" s="12" t="s">
        <v>1474</v>
      </c>
      <c r="AA19" s="12" t="s">
        <v>1668</v>
      </c>
      <c r="AB19" s="12" t="s">
        <v>147</v>
      </c>
      <c r="AD19" s="12" t="s">
        <v>1506</v>
      </c>
      <c r="AE19" s="12" t="s">
        <v>1507</v>
      </c>
      <c r="AF19" s="12" t="s">
        <v>1655</v>
      </c>
      <c r="AG19" s="12" t="s">
        <v>152</v>
      </c>
    </row>
    <row r="20" spans="1:33">
      <c r="A20" s="10" t="s">
        <v>1486</v>
      </c>
      <c r="B20" s="10" t="s">
        <v>1487</v>
      </c>
      <c r="C20" t="str">
        <f t="shared" si="0"/>
        <v>P20308 BTS VP Board LED</v>
      </c>
      <c r="E20" s="12" t="s">
        <v>1870</v>
      </c>
      <c r="F20" s="12" t="s">
        <v>1871</v>
      </c>
      <c r="Y20" s="12" t="s">
        <v>1870</v>
      </c>
      <c r="Z20" s="12" t="s">
        <v>1871</v>
      </c>
      <c r="AA20" s="12" t="s">
        <v>1668</v>
      </c>
      <c r="AB20" s="12" t="s">
        <v>147</v>
      </c>
      <c r="AD20" s="12" t="s">
        <v>1486</v>
      </c>
      <c r="AE20" s="12" t="s">
        <v>1487</v>
      </c>
      <c r="AF20" s="12" t="s">
        <v>1655</v>
      </c>
      <c r="AG20" s="12" t="s">
        <v>152</v>
      </c>
    </row>
    <row r="21" spans="1:33">
      <c r="A21" s="10" t="s">
        <v>1691</v>
      </c>
      <c r="B21" s="10" t="s">
        <v>1692</v>
      </c>
      <c r="C21" t="str">
        <f t="shared" si="0"/>
        <v>P20309 BTS Others Static</v>
      </c>
      <c r="E21" s="12" t="s">
        <v>1872</v>
      </c>
      <c r="F21" s="12" t="s">
        <v>1873</v>
      </c>
      <c r="Y21" s="12" t="s">
        <v>1872</v>
      </c>
      <c r="Z21" s="12" t="s">
        <v>1873</v>
      </c>
      <c r="AA21" s="12" t="s">
        <v>1668</v>
      </c>
      <c r="AB21" s="12" t="s">
        <v>147</v>
      </c>
      <c r="AD21" s="12" t="s">
        <v>1691</v>
      </c>
      <c r="AE21" s="12" t="s">
        <v>1692</v>
      </c>
      <c r="AF21" s="12" t="s">
        <v>1647</v>
      </c>
      <c r="AG21" s="12" t="s">
        <v>151</v>
      </c>
    </row>
    <row r="22" spans="1:33">
      <c r="A22" s="10" t="s">
        <v>1694</v>
      </c>
      <c r="B22" s="10" t="s">
        <v>1695</v>
      </c>
      <c r="C22" t="str">
        <f t="shared" si="0"/>
        <v>P20310 BTS Others Digital</v>
      </c>
      <c r="E22" s="12" t="s">
        <v>1874</v>
      </c>
      <c r="F22" s="12" t="s">
        <v>1875</v>
      </c>
      <c r="Y22" s="12" t="s">
        <v>1874</v>
      </c>
      <c r="Z22" s="12" t="s">
        <v>1875</v>
      </c>
      <c r="AA22" s="12" t="s">
        <v>1636</v>
      </c>
      <c r="AB22" s="12" t="s">
        <v>1637</v>
      </c>
      <c r="AD22" s="12" t="s">
        <v>1694</v>
      </c>
      <c r="AE22" s="12" t="s">
        <v>1695</v>
      </c>
      <c r="AF22" s="12" t="s">
        <v>1655</v>
      </c>
      <c r="AG22" s="12" t="s">
        <v>152</v>
      </c>
    </row>
    <row r="23" spans="1:33">
      <c r="A23" s="10" t="s">
        <v>1310</v>
      </c>
      <c r="B23" s="10" t="s">
        <v>1311</v>
      </c>
      <c r="C23" t="str">
        <f t="shared" si="0"/>
        <v>P20401 BTSEX on station</v>
      </c>
      <c r="E23" s="12" t="s">
        <v>1876</v>
      </c>
      <c r="F23" s="12" t="s">
        <v>1877</v>
      </c>
      <c r="Y23" s="12" t="s">
        <v>1876</v>
      </c>
      <c r="Z23" s="12" t="s">
        <v>1877</v>
      </c>
      <c r="AA23" s="12" t="s">
        <v>1636</v>
      </c>
      <c r="AB23" s="12" t="s">
        <v>1637</v>
      </c>
      <c r="AD23" s="12" t="s">
        <v>1310</v>
      </c>
      <c r="AE23" s="12" t="s">
        <v>1311</v>
      </c>
      <c r="AF23" s="12" t="s">
        <v>1647</v>
      </c>
      <c r="AG23" s="12" t="s">
        <v>151</v>
      </c>
    </row>
    <row r="24" spans="1:33">
      <c r="A24" s="10" t="s">
        <v>1462</v>
      </c>
      <c r="B24" s="10" t="s">
        <v>1463</v>
      </c>
      <c r="C24" t="str">
        <f t="shared" si="0"/>
        <v>P20402 BTSEX PT LED/LCD on</v>
      </c>
      <c r="E24" s="12" t="s">
        <v>1878</v>
      </c>
      <c r="F24" s="12" t="s">
        <v>1879</v>
      </c>
      <c r="Y24" s="12" t="s">
        <v>1878</v>
      </c>
      <c r="Z24" s="12" t="s">
        <v>1879</v>
      </c>
      <c r="AA24" s="12" t="s">
        <v>1660</v>
      </c>
      <c r="AB24" s="12" t="s">
        <v>1661</v>
      </c>
      <c r="AD24" s="12" t="s">
        <v>1462</v>
      </c>
      <c r="AE24" s="12" t="s">
        <v>1463</v>
      </c>
      <c r="AF24" s="12" t="s">
        <v>1655</v>
      </c>
      <c r="AG24" s="12" t="s">
        <v>152</v>
      </c>
    </row>
    <row r="25" spans="1:33">
      <c r="A25" s="10" t="s">
        <v>1698</v>
      </c>
      <c r="B25" s="10" t="s">
        <v>1890</v>
      </c>
      <c r="C25" t="str">
        <f t="shared" si="0"/>
        <v>P20403 BTSEX PSD</v>
      </c>
      <c r="E25" s="12" t="s">
        <v>1880</v>
      </c>
      <c r="F25" s="12" t="s">
        <v>1881</v>
      </c>
      <c r="Y25" s="12" t="s">
        <v>1880</v>
      </c>
      <c r="Z25" s="12" t="s">
        <v>1881</v>
      </c>
      <c r="AA25" s="12" t="s">
        <v>1668</v>
      </c>
      <c r="AB25" s="12" t="s">
        <v>147</v>
      </c>
      <c r="AD25" s="12" t="s">
        <v>1698</v>
      </c>
      <c r="AE25" s="12" t="s">
        <v>1890</v>
      </c>
      <c r="AF25" s="12" t="s">
        <v>1655</v>
      </c>
      <c r="AG25" s="12" t="s">
        <v>152</v>
      </c>
    </row>
    <row r="26" spans="1:33">
      <c r="A26" s="10" t="s">
        <v>1699</v>
      </c>
      <c r="B26" s="10" t="s">
        <v>1700</v>
      </c>
      <c r="C26" t="str">
        <f t="shared" si="0"/>
        <v>P20404 BTSEX e-poster</v>
      </c>
      <c r="E26" s="12" t="s">
        <v>1882</v>
      </c>
      <c r="F26" s="12" t="s">
        <v>1883</v>
      </c>
      <c r="Y26" s="12" t="s">
        <v>1882</v>
      </c>
      <c r="Z26" s="12" t="s">
        <v>1883</v>
      </c>
      <c r="AA26" s="12" t="s">
        <v>1668</v>
      </c>
      <c r="AB26" s="12" t="s">
        <v>147</v>
      </c>
      <c r="AD26" s="12" t="s">
        <v>1699</v>
      </c>
      <c r="AE26" s="12" t="s">
        <v>1700</v>
      </c>
      <c r="AF26" s="12" t="s">
        <v>1655</v>
      </c>
      <c r="AG26" s="12" t="s">
        <v>152</v>
      </c>
    </row>
    <row r="27" spans="1:33">
      <c r="A27" s="10" t="s">
        <v>1701</v>
      </c>
      <c r="B27" s="10" t="s">
        <v>1702</v>
      </c>
      <c r="C27" t="str">
        <f t="shared" si="0"/>
        <v>P20405 BTSEX VP Board LED</v>
      </c>
      <c r="E27" s="12" t="s">
        <v>1690</v>
      </c>
      <c r="F27" s="12" t="s">
        <v>1884</v>
      </c>
      <c r="Y27" s="12" t="s">
        <v>1690</v>
      </c>
      <c r="Z27" s="12" t="s">
        <v>1884</v>
      </c>
      <c r="AA27" s="12" t="s">
        <v>1644</v>
      </c>
      <c r="AB27" s="12" t="s">
        <v>1645</v>
      </c>
      <c r="AD27" s="12" t="s">
        <v>1701</v>
      </c>
      <c r="AE27" s="12" t="s">
        <v>1702</v>
      </c>
      <c r="AF27" s="12" t="s">
        <v>1655</v>
      </c>
      <c r="AG27" s="12" t="s">
        <v>152</v>
      </c>
    </row>
    <row r="28" spans="1:33">
      <c r="A28" s="10" t="s">
        <v>1703</v>
      </c>
      <c r="B28" s="10" t="s">
        <v>1704</v>
      </c>
      <c r="C28" t="str">
        <f t="shared" si="0"/>
        <v>P20406 BTSEX Others Static</v>
      </c>
      <c r="E28" s="12" t="s">
        <v>1693</v>
      </c>
      <c r="F28" s="12" t="s">
        <v>1885</v>
      </c>
      <c r="Y28" s="12" t="s">
        <v>1693</v>
      </c>
      <c r="Z28" s="12" t="s">
        <v>1885</v>
      </c>
      <c r="AA28" s="12" t="s">
        <v>1644</v>
      </c>
      <c r="AB28" s="12" t="s">
        <v>1645</v>
      </c>
      <c r="AD28" s="12" t="s">
        <v>1703</v>
      </c>
      <c r="AE28" s="12" t="s">
        <v>1704</v>
      </c>
      <c r="AF28" s="12" t="s">
        <v>1647</v>
      </c>
      <c r="AG28" s="12" t="s">
        <v>151</v>
      </c>
    </row>
    <row r="29" spans="1:33">
      <c r="A29" s="10" t="s">
        <v>1705</v>
      </c>
      <c r="B29" s="10" t="s">
        <v>1706</v>
      </c>
      <c r="C29" t="str">
        <f t="shared" si="0"/>
        <v>P20407 BTSEX Others Digital</v>
      </c>
      <c r="E29" s="12" t="s">
        <v>1886</v>
      </c>
      <c r="F29" s="12" t="s">
        <v>1887</v>
      </c>
      <c r="Y29" s="12" t="s">
        <v>1886</v>
      </c>
      <c r="Z29" s="12" t="s">
        <v>1887</v>
      </c>
      <c r="AA29" s="12" t="s">
        <v>1644</v>
      </c>
      <c r="AB29" s="12" t="s">
        <v>1645</v>
      </c>
      <c r="AD29" s="12" t="s">
        <v>1705</v>
      </c>
      <c r="AE29" s="12" t="s">
        <v>1706</v>
      </c>
      <c r="AF29" s="12" t="s">
        <v>1655</v>
      </c>
      <c r="AG29" s="12" t="s">
        <v>152</v>
      </c>
    </row>
    <row r="30" spans="1:33">
      <c r="A30" s="10" t="s">
        <v>1483</v>
      </c>
      <c r="B30" s="10" t="s">
        <v>1482</v>
      </c>
      <c r="C30" t="str">
        <f t="shared" si="0"/>
        <v>P20501 MBK LED</v>
      </c>
      <c r="E30" s="12" t="s">
        <v>1888</v>
      </c>
      <c r="F30" s="12" t="s">
        <v>1889</v>
      </c>
      <c r="Y30" s="12" t="s">
        <v>1888</v>
      </c>
      <c r="Z30" s="12" t="s">
        <v>1889</v>
      </c>
      <c r="AA30" s="12" t="s">
        <v>1644</v>
      </c>
      <c r="AB30" s="12" t="s">
        <v>1645</v>
      </c>
      <c r="AD30" s="12" t="s">
        <v>1483</v>
      </c>
      <c r="AE30" s="12" t="s">
        <v>1482</v>
      </c>
      <c r="AF30" s="12" t="s">
        <v>1655</v>
      </c>
      <c r="AG30" s="12" t="s">
        <v>152</v>
      </c>
    </row>
    <row r="31" spans="1:33">
      <c r="A31" s="10" t="s">
        <v>1526</v>
      </c>
      <c r="B31" s="10" t="s">
        <v>1527</v>
      </c>
      <c r="C31" t="str">
        <f t="shared" si="0"/>
        <v>P20601 Condo Residential</v>
      </c>
      <c r="E31" s="12" t="s">
        <v>1696</v>
      </c>
      <c r="F31" s="12" t="s">
        <v>1659</v>
      </c>
      <c r="Y31" s="12" t="s">
        <v>1696</v>
      </c>
      <c r="Z31" s="12" t="s">
        <v>1659</v>
      </c>
      <c r="AA31" s="12" t="s">
        <v>1668</v>
      </c>
      <c r="AB31" s="12" t="s">
        <v>147</v>
      </c>
      <c r="AD31" s="12" t="s">
        <v>1526</v>
      </c>
      <c r="AE31" s="12" t="s">
        <v>1527</v>
      </c>
      <c r="AF31" s="12" t="s">
        <v>1655</v>
      </c>
      <c r="AG31" s="12" t="s">
        <v>152</v>
      </c>
    </row>
    <row r="32" spans="1:33">
      <c r="A32" s="10" t="s">
        <v>1477</v>
      </c>
      <c r="B32" s="10" t="s">
        <v>1476</v>
      </c>
      <c r="C32" t="str">
        <f t="shared" si="0"/>
        <v>P20701 Central LED</v>
      </c>
      <c r="E32" s="12" t="s">
        <v>1697</v>
      </c>
      <c r="F32" s="12" t="s">
        <v>1613</v>
      </c>
      <c r="Y32" s="12" t="s">
        <v>1697</v>
      </c>
      <c r="Z32" s="12" t="s">
        <v>1613</v>
      </c>
      <c r="AA32" s="12" t="s">
        <v>1636</v>
      </c>
      <c r="AB32" s="12" t="s">
        <v>1637</v>
      </c>
      <c r="AD32" s="12" t="s">
        <v>1477</v>
      </c>
      <c r="AE32" s="12" t="s">
        <v>1476</v>
      </c>
      <c r="AF32" s="12" t="s">
        <v>1655</v>
      </c>
      <c r="AG32" s="12" t="s">
        <v>152</v>
      </c>
    </row>
    <row r="33" spans="1:33">
      <c r="A33" s="10" t="s">
        <v>1480</v>
      </c>
      <c r="B33" s="10" t="s">
        <v>1479</v>
      </c>
      <c r="C33" t="str">
        <f t="shared" si="0"/>
        <v>P20801 Empire LED</v>
      </c>
      <c r="AD33" s="12" t="s">
        <v>1480</v>
      </c>
      <c r="AE33" s="12" t="s">
        <v>1479</v>
      </c>
      <c r="AF33" s="12" t="s">
        <v>1655</v>
      </c>
      <c r="AG33" s="12" t="s">
        <v>152</v>
      </c>
    </row>
    <row r="34" spans="1:33">
      <c r="A34" s="10" t="s">
        <v>1591</v>
      </c>
      <c r="B34" s="10" t="s">
        <v>1592</v>
      </c>
      <c r="C34" t="str">
        <f t="shared" si="0"/>
        <v>P20901 Kerry Truck</v>
      </c>
      <c r="AD34" s="12" t="s">
        <v>1591</v>
      </c>
      <c r="AE34" s="12" t="s">
        <v>1592</v>
      </c>
      <c r="AF34" s="12" t="s">
        <v>1663</v>
      </c>
      <c r="AG34" s="12" t="s">
        <v>147</v>
      </c>
    </row>
    <row r="35" spans="1:33">
      <c r="A35" s="10" t="s">
        <v>1599</v>
      </c>
      <c r="B35" s="10" t="s">
        <v>1600</v>
      </c>
      <c r="C35" t="str">
        <f t="shared" si="0"/>
        <v>P20902 Kerry Sampling</v>
      </c>
      <c r="AD35" s="12" t="s">
        <v>1599</v>
      </c>
      <c r="AE35" s="12" t="s">
        <v>1600</v>
      </c>
      <c r="AF35" s="12" t="s">
        <v>1663</v>
      </c>
      <c r="AG35" s="12" t="s">
        <v>147</v>
      </c>
    </row>
    <row r="36" spans="1:33">
      <c r="A36" s="10" t="s">
        <v>1595</v>
      </c>
      <c r="B36" s="10" t="s">
        <v>1596</v>
      </c>
      <c r="C36" t="str">
        <f t="shared" si="0"/>
        <v>P20903 Kerry Parcel</v>
      </c>
      <c r="AD36" s="12" t="s">
        <v>1595</v>
      </c>
      <c r="AE36" s="12" t="s">
        <v>1596</v>
      </c>
      <c r="AF36" s="12" t="s">
        <v>1663</v>
      </c>
      <c r="AG36" s="12" t="s">
        <v>147</v>
      </c>
    </row>
    <row r="37" spans="1:33">
      <c r="A37" s="10" t="s">
        <v>1603</v>
      </c>
      <c r="B37" s="10" t="s">
        <v>1604</v>
      </c>
      <c r="C37" t="str">
        <f t="shared" si="0"/>
        <v>P21001 Lockbox</v>
      </c>
      <c r="AD37" s="12" t="s">
        <v>1603</v>
      </c>
      <c r="AE37" s="12" t="s">
        <v>1604</v>
      </c>
      <c r="AF37" s="12" t="s">
        <v>1663</v>
      </c>
      <c r="AG37" s="12" t="s">
        <v>147</v>
      </c>
    </row>
    <row r="38" spans="1:33">
      <c r="A38" s="10" t="s">
        <v>1384</v>
      </c>
      <c r="B38" s="10" t="s">
        <v>1385</v>
      </c>
      <c r="C38" t="str">
        <f t="shared" si="0"/>
        <v>P21101 Street Fur. Static</v>
      </c>
      <c r="AD38" s="12" t="s">
        <v>1384</v>
      </c>
      <c r="AE38" s="12" t="s">
        <v>1385</v>
      </c>
      <c r="AF38" s="12" t="s">
        <v>1647</v>
      </c>
      <c r="AG38" s="12" t="s">
        <v>151</v>
      </c>
    </row>
    <row r="39" spans="1:33">
      <c r="A39" s="10" t="s">
        <v>1490</v>
      </c>
      <c r="B39" s="10" t="s">
        <v>1491</v>
      </c>
      <c r="C39" t="str">
        <f t="shared" si="0"/>
        <v>P21102 Street Fur. Digital</v>
      </c>
      <c r="AD39" s="12" t="s">
        <v>1490</v>
      </c>
      <c r="AE39" s="12" t="s">
        <v>1491</v>
      </c>
      <c r="AF39" s="12" t="s">
        <v>1655</v>
      </c>
      <c r="AG39" s="12" t="s">
        <v>152</v>
      </c>
    </row>
    <row r="40" spans="1:33">
      <c r="A40" s="10" t="s">
        <v>1891</v>
      </c>
      <c r="B40" s="10" t="s">
        <v>1892</v>
      </c>
      <c r="C40" t="str">
        <f t="shared" si="0"/>
        <v>P21103 Billboard Static</v>
      </c>
      <c r="AD40" s="12" t="s">
        <v>1891</v>
      </c>
      <c r="AE40" s="12" t="s">
        <v>1892</v>
      </c>
      <c r="AF40" s="12" t="s">
        <v>1647</v>
      </c>
      <c r="AG40" s="12" t="s">
        <v>151</v>
      </c>
    </row>
    <row r="41" spans="1:33">
      <c r="A41" s="10" t="s">
        <v>1893</v>
      </c>
      <c r="B41" s="10" t="s">
        <v>1894</v>
      </c>
      <c r="C41" t="str">
        <f t="shared" si="0"/>
        <v>P21104 Billboard Digital</v>
      </c>
      <c r="AD41" s="12" t="s">
        <v>1893</v>
      </c>
      <c r="AE41" s="12" t="s">
        <v>1894</v>
      </c>
      <c r="AF41" s="12" t="s">
        <v>1655</v>
      </c>
      <c r="AG41" s="12" t="s">
        <v>152</v>
      </c>
    </row>
    <row r="42" spans="1:33">
      <c r="A42" s="10" t="s">
        <v>1895</v>
      </c>
      <c r="B42" s="10" t="s">
        <v>1896</v>
      </c>
      <c r="C42" t="str">
        <f t="shared" si="0"/>
        <v>P21105 Street Fur. Gold Sta</v>
      </c>
      <c r="AD42" s="12" t="s">
        <v>1895</v>
      </c>
      <c r="AE42" s="12" t="s">
        <v>1896</v>
      </c>
      <c r="AF42" s="12" t="s">
        <v>1647</v>
      </c>
      <c r="AG42" s="12" t="s">
        <v>151</v>
      </c>
    </row>
    <row r="43" spans="1:33">
      <c r="A43" s="10" t="s">
        <v>1897</v>
      </c>
      <c r="B43" s="10" t="s">
        <v>1898</v>
      </c>
      <c r="C43" t="str">
        <f t="shared" si="0"/>
        <v>P21106 Street Fur. Gold Dig</v>
      </c>
      <c r="AD43" s="12" t="s">
        <v>1897</v>
      </c>
      <c r="AE43" s="12" t="s">
        <v>1898</v>
      </c>
      <c r="AF43" s="12" t="s">
        <v>1655</v>
      </c>
      <c r="AG43" s="12" t="s">
        <v>152</v>
      </c>
    </row>
    <row r="44" spans="1:33">
      <c r="A44" s="10" t="s">
        <v>1899</v>
      </c>
      <c r="B44" s="10" t="s">
        <v>1900</v>
      </c>
      <c r="C44" t="str">
        <f t="shared" si="0"/>
        <v>P21107 Street Fur. S4/E2 St</v>
      </c>
      <c r="AD44" s="12" t="s">
        <v>1899</v>
      </c>
      <c r="AE44" s="12" t="s">
        <v>1900</v>
      </c>
      <c r="AF44" s="12" t="s">
        <v>1647</v>
      </c>
      <c r="AG44" s="12" t="s">
        <v>151</v>
      </c>
    </row>
    <row r="45" spans="1:33">
      <c r="A45" s="10" t="s">
        <v>1901</v>
      </c>
      <c r="B45" s="10" t="s">
        <v>1902</v>
      </c>
      <c r="C45" t="str">
        <f t="shared" si="0"/>
        <v>P21108 Street Fur. S4/E2 Di</v>
      </c>
      <c r="AD45" s="12" t="s">
        <v>1901</v>
      </c>
      <c r="AE45" s="12" t="s">
        <v>1902</v>
      </c>
      <c r="AF45" s="12" t="s">
        <v>1655</v>
      </c>
      <c r="AG45" s="12" t="s">
        <v>152</v>
      </c>
    </row>
    <row r="46" spans="1:33">
      <c r="A46" s="10" t="s">
        <v>1707</v>
      </c>
      <c r="B46" s="10" t="s">
        <v>1708</v>
      </c>
      <c r="C46" t="str">
        <f t="shared" si="0"/>
        <v>P21201 Plan B General</v>
      </c>
      <c r="AD46" s="12" t="s">
        <v>1707</v>
      </c>
      <c r="AE46" s="12" t="s">
        <v>1708</v>
      </c>
      <c r="AF46" s="12" t="s">
        <v>1655</v>
      </c>
      <c r="AG46" s="12" t="s">
        <v>152</v>
      </c>
    </row>
    <row r="47" spans="1:33">
      <c r="A47" s="10" t="s">
        <v>1515</v>
      </c>
      <c r="B47" s="10" t="s">
        <v>1516</v>
      </c>
      <c r="C47" t="str">
        <f t="shared" si="0"/>
        <v>P21202 Plan B Bangkok Jam</v>
      </c>
      <c r="AD47" s="12" t="s">
        <v>1515</v>
      </c>
      <c r="AE47" s="12" t="s">
        <v>1516</v>
      </c>
      <c r="AF47" s="12" t="s">
        <v>1655</v>
      </c>
      <c r="AG47" s="12" t="s">
        <v>152</v>
      </c>
    </row>
    <row r="48" spans="1:33">
      <c r="A48" s="10" t="s">
        <v>1519</v>
      </c>
      <c r="B48" s="10" t="s">
        <v>1520</v>
      </c>
      <c r="C48" t="str">
        <f t="shared" si="0"/>
        <v>P21203 Plan B CBD</v>
      </c>
      <c r="AD48" s="12" t="s">
        <v>1519</v>
      </c>
      <c r="AE48" s="12" t="s">
        <v>1520</v>
      </c>
      <c r="AF48" s="12" t="s">
        <v>1655</v>
      </c>
      <c r="AG48" s="12" t="s">
        <v>152</v>
      </c>
    </row>
    <row r="49" spans="1:33">
      <c r="A49" s="10" t="s">
        <v>1523</v>
      </c>
      <c r="B49" s="10" t="s">
        <v>1524</v>
      </c>
      <c r="C49" t="str">
        <f t="shared" si="0"/>
        <v>P21204 Plan B TV</v>
      </c>
      <c r="AD49" s="12" t="s">
        <v>1523</v>
      </c>
      <c r="AE49" s="12" t="s">
        <v>1524</v>
      </c>
      <c r="AF49" s="12" t="s">
        <v>1655</v>
      </c>
      <c r="AG49" s="12" t="s">
        <v>152</v>
      </c>
    </row>
    <row r="50" spans="1:33">
      <c r="A50" s="10" t="s">
        <v>1903</v>
      </c>
      <c r="B50" s="10" t="s">
        <v>1904</v>
      </c>
      <c r="C50" t="str">
        <f t="shared" si="0"/>
        <v>P21205 Plan B Static</v>
      </c>
      <c r="AD50" s="12" t="s">
        <v>1903</v>
      </c>
      <c r="AE50" s="12" t="s">
        <v>1904</v>
      </c>
      <c r="AF50" s="12" t="s">
        <v>1647</v>
      </c>
      <c r="AG50" s="12" t="s">
        <v>151</v>
      </c>
    </row>
    <row r="51" spans="1:33">
      <c r="A51" s="10" t="s">
        <v>1607</v>
      </c>
      <c r="B51" s="10" t="s">
        <v>1608</v>
      </c>
      <c r="C51" t="str">
        <f t="shared" si="0"/>
        <v>P21301 Rabbit Card</v>
      </c>
      <c r="AD51" s="12" t="s">
        <v>1607</v>
      </c>
      <c r="AE51" s="12" t="s">
        <v>1608</v>
      </c>
      <c r="AF51" s="12" t="s">
        <v>1663</v>
      </c>
      <c r="AG51" s="12" t="s">
        <v>147</v>
      </c>
    </row>
    <row r="52" spans="1:33">
      <c r="A52" s="10" t="s">
        <v>1587</v>
      </c>
      <c r="B52" s="10" t="s">
        <v>1588</v>
      </c>
      <c r="C52" t="str">
        <f t="shared" si="0"/>
        <v>P21401 Demo Area</v>
      </c>
      <c r="AD52" s="12" t="s">
        <v>1587</v>
      </c>
      <c r="AE52" s="12" t="s">
        <v>1588</v>
      </c>
      <c r="AF52" s="12" t="s">
        <v>1663</v>
      </c>
      <c r="AG52" s="12" t="s">
        <v>147</v>
      </c>
    </row>
    <row r="53" spans="1:33">
      <c r="A53" s="10" t="s">
        <v>1470</v>
      </c>
      <c r="B53" s="10" t="s">
        <v>1469</v>
      </c>
      <c r="C53" t="str">
        <f t="shared" si="0"/>
        <v>P21501 Aero LED</v>
      </c>
      <c r="AD53" s="12" t="s">
        <v>1470</v>
      </c>
      <c r="AE53" s="12" t="s">
        <v>1469</v>
      </c>
      <c r="AF53" s="12" t="s">
        <v>1655</v>
      </c>
      <c r="AG53" s="12" t="s">
        <v>152</v>
      </c>
    </row>
    <row r="54" spans="1:33">
      <c r="A54" s="10" t="s">
        <v>1473</v>
      </c>
      <c r="B54" s="10" t="s">
        <v>1474</v>
      </c>
      <c r="C54" t="str">
        <f t="shared" si="0"/>
        <v>P21601 Broadway</v>
      </c>
      <c r="AD54" s="12" t="s">
        <v>1473</v>
      </c>
      <c r="AE54" s="12" t="s">
        <v>1474</v>
      </c>
      <c r="AF54" s="12" t="s">
        <v>1655</v>
      </c>
      <c r="AG54" s="12" t="s">
        <v>152</v>
      </c>
    </row>
    <row r="55" spans="1:33">
      <c r="A55" s="10" t="s">
        <v>1905</v>
      </c>
      <c r="B55" s="10" t="s">
        <v>1871</v>
      </c>
      <c r="C55" t="str">
        <f t="shared" si="0"/>
        <v>P21701 U-Tapao</v>
      </c>
      <c r="AD55" s="12" t="s">
        <v>1905</v>
      </c>
      <c r="AE55" s="12" t="s">
        <v>1871</v>
      </c>
      <c r="AF55" s="12" t="s">
        <v>1663</v>
      </c>
      <c r="AG55" s="12" t="s">
        <v>147</v>
      </c>
    </row>
    <row r="56" spans="1:33">
      <c r="A56" s="10" t="s">
        <v>1906</v>
      </c>
      <c r="B56" s="10" t="s">
        <v>1907</v>
      </c>
      <c r="C56" t="str">
        <f t="shared" si="0"/>
        <v>P21801 Billboard Oth Static</v>
      </c>
      <c r="AD56" s="12" t="s">
        <v>1906</v>
      </c>
      <c r="AE56" s="12" t="s">
        <v>1907</v>
      </c>
      <c r="AF56" s="12" t="s">
        <v>1647</v>
      </c>
      <c r="AG56" s="12" t="s">
        <v>151</v>
      </c>
    </row>
    <row r="57" spans="1:33">
      <c r="A57" s="10" t="s">
        <v>1908</v>
      </c>
      <c r="B57" s="10" t="s">
        <v>1909</v>
      </c>
      <c r="C57" t="str">
        <f t="shared" si="0"/>
        <v>P21802 Billboard Oth Digita</v>
      </c>
      <c r="AD57" s="12" t="s">
        <v>1908</v>
      </c>
      <c r="AE57" s="12" t="s">
        <v>1909</v>
      </c>
      <c r="AF57" s="12" t="s">
        <v>1655</v>
      </c>
      <c r="AG57" s="12" t="s">
        <v>152</v>
      </c>
    </row>
    <row r="58" spans="1:33">
      <c r="A58" s="10" t="s">
        <v>1910</v>
      </c>
      <c r="B58" s="10" t="s">
        <v>1911</v>
      </c>
      <c r="C58" t="str">
        <f t="shared" si="0"/>
        <v>P21901 BTS PK on station</v>
      </c>
      <c r="AD58" s="12" t="s">
        <v>1910</v>
      </c>
      <c r="AE58" s="12" t="s">
        <v>1911</v>
      </c>
      <c r="AF58" s="12" t="s">
        <v>1647</v>
      </c>
      <c r="AG58" s="12" t="s">
        <v>151</v>
      </c>
    </row>
    <row r="59" spans="1:33">
      <c r="A59" s="10" t="s">
        <v>1912</v>
      </c>
      <c r="B59" s="10" t="s">
        <v>1913</v>
      </c>
      <c r="C59" t="str">
        <f t="shared" si="0"/>
        <v>P21902 BTS PK PT LED/LCD on</v>
      </c>
      <c r="AD59" s="12" t="s">
        <v>1912</v>
      </c>
      <c r="AE59" s="12" t="s">
        <v>1913</v>
      </c>
      <c r="AF59" s="12" t="s">
        <v>1655</v>
      </c>
      <c r="AG59" s="12" t="s">
        <v>152</v>
      </c>
    </row>
    <row r="60" spans="1:33">
      <c r="A60" s="10" t="s">
        <v>1914</v>
      </c>
      <c r="B60" s="10" t="s">
        <v>1915</v>
      </c>
      <c r="C60" t="str">
        <f t="shared" si="0"/>
        <v>P21903 BTS PK PSD</v>
      </c>
      <c r="AD60" s="12" t="s">
        <v>1914</v>
      </c>
      <c r="AE60" s="12" t="s">
        <v>1915</v>
      </c>
      <c r="AF60" s="12" t="s">
        <v>1655</v>
      </c>
      <c r="AG60" s="12" t="s">
        <v>152</v>
      </c>
    </row>
    <row r="61" spans="1:33">
      <c r="A61" s="10" t="s">
        <v>1916</v>
      </c>
      <c r="B61" s="10" t="s">
        <v>1917</v>
      </c>
      <c r="C61" t="str">
        <f t="shared" si="0"/>
        <v>P21904 BTS PK e-poster</v>
      </c>
      <c r="AD61" s="12" t="s">
        <v>1916</v>
      </c>
      <c r="AE61" s="12" t="s">
        <v>1917</v>
      </c>
      <c r="AF61" s="12" t="s">
        <v>1655</v>
      </c>
      <c r="AG61" s="12" t="s">
        <v>152</v>
      </c>
    </row>
    <row r="62" spans="1:33">
      <c r="A62" s="10" t="s">
        <v>1918</v>
      </c>
      <c r="B62" s="10" t="s">
        <v>1919</v>
      </c>
      <c r="C62" t="str">
        <f t="shared" si="0"/>
        <v>P21905 BTS PK VP Board LED</v>
      </c>
      <c r="AD62" s="12" t="s">
        <v>1918</v>
      </c>
      <c r="AE62" s="12" t="s">
        <v>1919</v>
      </c>
      <c r="AF62" s="12" t="s">
        <v>1655</v>
      </c>
      <c r="AG62" s="12" t="s">
        <v>152</v>
      </c>
    </row>
    <row r="63" spans="1:33">
      <c r="A63" s="10" t="s">
        <v>1920</v>
      </c>
      <c r="B63" s="10" t="s">
        <v>1921</v>
      </c>
      <c r="C63" t="str">
        <f t="shared" si="0"/>
        <v>P21906 BTS PK Others Static</v>
      </c>
      <c r="AD63" s="12" t="s">
        <v>1920</v>
      </c>
      <c r="AE63" s="12" t="s">
        <v>1921</v>
      </c>
      <c r="AF63" s="12" t="s">
        <v>1647</v>
      </c>
      <c r="AG63" s="12" t="s">
        <v>151</v>
      </c>
    </row>
    <row r="64" spans="1:33">
      <c r="A64" s="10" t="s">
        <v>1922</v>
      </c>
      <c r="B64" s="10" t="s">
        <v>1923</v>
      </c>
      <c r="C64" t="str">
        <f t="shared" si="0"/>
        <v>P21907 BTS PK Others Digita</v>
      </c>
      <c r="AD64" s="12" t="s">
        <v>1922</v>
      </c>
      <c r="AE64" s="12" t="s">
        <v>1923</v>
      </c>
      <c r="AF64" s="12" t="s">
        <v>1655</v>
      </c>
      <c r="AG64" s="12" t="s">
        <v>152</v>
      </c>
    </row>
    <row r="65" spans="1:33">
      <c r="A65" s="10" t="s">
        <v>1924</v>
      </c>
      <c r="B65" s="10" t="s">
        <v>1925</v>
      </c>
      <c r="C65" t="str">
        <f t="shared" si="0"/>
        <v>P22001 BTS YL on station</v>
      </c>
      <c r="AD65" s="12" t="s">
        <v>1924</v>
      </c>
      <c r="AE65" s="12" t="s">
        <v>1925</v>
      </c>
      <c r="AF65" s="12" t="s">
        <v>1647</v>
      </c>
      <c r="AG65" s="12" t="s">
        <v>151</v>
      </c>
    </row>
    <row r="66" spans="1:33">
      <c r="A66" s="10" t="s">
        <v>1926</v>
      </c>
      <c r="B66" s="10" t="s">
        <v>1927</v>
      </c>
      <c r="C66" t="str">
        <f t="shared" si="0"/>
        <v>P22002 BTS YL PT LED/LCD on</v>
      </c>
      <c r="AD66" s="12" t="s">
        <v>1926</v>
      </c>
      <c r="AE66" s="12" t="s">
        <v>1927</v>
      </c>
      <c r="AF66" s="12" t="s">
        <v>1655</v>
      </c>
      <c r="AG66" s="12" t="s">
        <v>152</v>
      </c>
    </row>
    <row r="67" spans="1:33">
      <c r="A67" s="10" t="s">
        <v>1928</v>
      </c>
      <c r="B67" s="10" t="s">
        <v>1929</v>
      </c>
      <c r="C67" t="str">
        <f t="shared" si="0"/>
        <v>P22003 BTS YL PSD</v>
      </c>
      <c r="AD67" s="12" t="s">
        <v>1928</v>
      </c>
      <c r="AE67" s="12" t="s">
        <v>1929</v>
      </c>
      <c r="AF67" s="12" t="s">
        <v>1655</v>
      </c>
      <c r="AG67" s="12" t="s">
        <v>152</v>
      </c>
    </row>
    <row r="68" spans="1:33">
      <c r="A68" s="10" t="s">
        <v>1930</v>
      </c>
      <c r="B68" s="10" t="s">
        <v>1931</v>
      </c>
      <c r="C68" t="str">
        <f t="shared" ref="C68:C94" si="3">A68&amp;" "&amp;B68</f>
        <v>P22004 BTS YL e-poster</v>
      </c>
      <c r="AD68" s="12" t="s">
        <v>1930</v>
      </c>
      <c r="AE68" s="12" t="s">
        <v>1931</v>
      </c>
      <c r="AF68" s="12" t="s">
        <v>1655</v>
      </c>
      <c r="AG68" s="12" t="s">
        <v>152</v>
      </c>
    </row>
    <row r="69" spans="1:33">
      <c r="A69" s="10" t="s">
        <v>1932</v>
      </c>
      <c r="B69" s="10" t="s">
        <v>1933</v>
      </c>
      <c r="C69" t="str">
        <f t="shared" si="3"/>
        <v>P22005 BTS YL VP Board LED</v>
      </c>
      <c r="AD69" s="12" t="s">
        <v>1932</v>
      </c>
      <c r="AE69" s="12" t="s">
        <v>1933</v>
      </c>
      <c r="AF69" s="12" t="s">
        <v>1655</v>
      </c>
      <c r="AG69" s="12" t="s">
        <v>152</v>
      </c>
    </row>
    <row r="70" spans="1:33">
      <c r="A70" s="10" t="s">
        <v>1934</v>
      </c>
      <c r="B70" s="10" t="s">
        <v>1935</v>
      </c>
      <c r="C70" t="str">
        <f t="shared" si="3"/>
        <v>P22006 BTS YL Others Static</v>
      </c>
      <c r="AD70" s="12" t="s">
        <v>1934</v>
      </c>
      <c r="AE70" s="12" t="s">
        <v>1935</v>
      </c>
      <c r="AF70" s="12" t="s">
        <v>1647</v>
      </c>
      <c r="AG70" s="12" t="s">
        <v>151</v>
      </c>
    </row>
    <row r="71" spans="1:33">
      <c r="A71" s="10" t="s">
        <v>1936</v>
      </c>
      <c r="B71" s="10" t="s">
        <v>1937</v>
      </c>
      <c r="C71" t="str">
        <f t="shared" si="3"/>
        <v>P22007 BTS YL Others Digita</v>
      </c>
      <c r="AD71" s="12" t="s">
        <v>1936</v>
      </c>
      <c r="AE71" s="12" t="s">
        <v>1937</v>
      </c>
      <c r="AF71" s="12" t="s">
        <v>1655</v>
      </c>
      <c r="AG71" s="12" t="s">
        <v>152</v>
      </c>
    </row>
    <row r="72" spans="1:33">
      <c r="A72" s="10" t="s">
        <v>1938</v>
      </c>
      <c r="B72" s="10" t="s">
        <v>1939</v>
      </c>
      <c r="C72" t="str">
        <f t="shared" si="3"/>
        <v>P22101 Skywalk S3</v>
      </c>
      <c r="AD72" s="12" t="s">
        <v>1938</v>
      </c>
      <c r="AE72" s="12" t="s">
        <v>1939</v>
      </c>
      <c r="AF72" s="12" t="s">
        <v>1647</v>
      </c>
      <c r="AG72" s="12" t="s">
        <v>151</v>
      </c>
    </row>
    <row r="73" spans="1:33">
      <c r="A73" s="10" t="s">
        <v>1940</v>
      </c>
      <c r="B73" s="10" t="s">
        <v>1881</v>
      </c>
      <c r="C73" t="str">
        <f t="shared" si="3"/>
        <v>P22201 Digital Media-NonBts</v>
      </c>
      <c r="AD73" s="12" t="s">
        <v>1940</v>
      </c>
      <c r="AE73" s="12" t="s">
        <v>1881</v>
      </c>
      <c r="AF73" s="12" t="s">
        <v>1655</v>
      </c>
      <c r="AG73" s="12" t="s">
        <v>152</v>
      </c>
    </row>
    <row r="74" spans="1:33">
      <c r="A74" s="10" t="s">
        <v>1941</v>
      </c>
      <c r="B74" s="10" t="s">
        <v>1883</v>
      </c>
      <c r="C74" t="str">
        <f t="shared" si="3"/>
        <v>P22301 Static Media-NonBts</v>
      </c>
      <c r="AD74" s="12" t="s">
        <v>1941</v>
      </c>
      <c r="AE74" s="12" t="s">
        <v>1883</v>
      </c>
      <c r="AF74" s="12" t="s">
        <v>1647</v>
      </c>
      <c r="AG74" s="12" t="s">
        <v>151</v>
      </c>
    </row>
    <row r="75" spans="1:33">
      <c r="A75" s="10" t="s">
        <v>1295</v>
      </c>
      <c r="B75" s="10" t="s">
        <v>1294</v>
      </c>
      <c r="C75" t="str">
        <f t="shared" si="3"/>
        <v>P30101 BTS MS Temporary</v>
      </c>
      <c r="AD75" s="12" t="s">
        <v>1295</v>
      </c>
      <c r="AE75" s="12" t="s">
        <v>1294</v>
      </c>
      <c r="AF75" s="12" t="s">
        <v>1663</v>
      </c>
      <c r="AG75" s="12" t="s">
        <v>147</v>
      </c>
    </row>
    <row r="76" spans="1:33">
      <c r="A76" s="10" t="s">
        <v>1288</v>
      </c>
      <c r="B76" s="10" t="s">
        <v>1286</v>
      </c>
      <c r="C76" t="str">
        <f t="shared" si="3"/>
        <v>P30102 BTS MS Permanent</v>
      </c>
      <c r="AD76" s="12" t="s">
        <v>1288</v>
      </c>
      <c r="AE76" s="12" t="s">
        <v>1286</v>
      </c>
      <c r="AF76" s="12" t="s">
        <v>1663</v>
      </c>
      <c r="AG76" s="12" t="s">
        <v>147</v>
      </c>
    </row>
    <row r="77" spans="1:33">
      <c r="A77" s="10" t="s">
        <v>1300</v>
      </c>
      <c r="B77" s="10" t="s">
        <v>1299</v>
      </c>
      <c r="C77" t="str">
        <f t="shared" si="3"/>
        <v>P30103 BTS MS Special</v>
      </c>
      <c r="AD77" s="12" t="s">
        <v>1300</v>
      </c>
      <c r="AE77" s="12" t="s">
        <v>1299</v>
      </c>
      <c r="AF77" s="12" t="s">
        <v>1663</v>
      </c>
      <c r="AG77" s="12" t="s">
        <v>147</v>
      </c>
    </row>
    <row r="78" spans="1:33">
      <c r="A78" s="10" t="s">
        <v>1709</v>
      </c>
      <c r="B78" s="10" t="s">
        <v>1710</v>
      </c>
      <c r="C78" t="str">
        <f t="shared" si="3"/>
        <v>P30104 BTS MS Others</v>
      </c>
      <c r="AD78" s="12" t="s">
        <v>1709</v>
      </c>
      <c r="AE78" s="12" t="s">
        <v>1710</v>
      </c>
      <c r="AF78" s="12" t="s">
        <v>1663</v>
      </c>
      <c r="AG78" s="12" t="s">
        <v>147</v>
      </c>
    </row>
    <row r="79" spans="1:33">
      <c r="A79" s="10" t="s">
        <v>1942</v>
      </c>
      <c r="B79" s="10" t="s">
        <v>1943</v>
      </c>
      <c r="C79" t="str">
        <f t="shared" si="3"/>
        <v>P30105 BTS MS License</v>
      </c>
      <c r="AD79" s="12" t="s">
        <v>1942</v>
      </c>
      <c r="AE79" s="12" t="s">
        <v>1943</v>
      </c>
      <c r="AF79" s="12" t="s">
        <v>1663</v>
      </c>
      <c r="AG79" s="12" t="s">
        <v>147</v>
      </c>
    </row>
    <row r="80" spans="1:33">
      <c r="A80" s="10" t="s">
        <v>1291</v>
      </c>
      <c r="B80" s="10" t="s">
        <v>1292</v>
      </c>
      <c r="C80" t="str">
        <f t="shared" si="3"/>
        <v>P30201 BTSEX MS Temporary</v>
      </c>
      <c r="AD80" s="12" t="s">
        <v>1291</v>
      </c>
      <c r="AE80" s="12" t="s">
        <v>1292</v>
      </c>
      <c r="AF80" s="12" t="s">
        <v>1663</v>
      </c>
      <c r="AG80" s="12" t="s">
        <v>147</v>
      </c>
    </row>
    <row r="81" spans="1:33">
      <c r="A81" s="10" t="s">
        <v>1297</v>
      </c>
      <c r="B81" s="10" t="s">
        <v>1290</v>
      </c>
      <c r="C81" t="str">
        <f t="shared" si="3"/>
        <v>P30202 BTSEX MS Permanent</v>
      </c>
      <c r="AD81" s="12" t="s">
        <v>1297</v>
      </c>
      <c r="AE81" s="12" t="s">
        <v>1290</v>
      </c>
      <c r="AF81" s="12" t="s">
        <v>1663</v>
      </c>
      <c r="AG81" s="12" t="s">
        <v>147</v>
      </c>
    </row>
    <row r="82" spans="1:33">
      <c r="A82" s="10" t="s">
        <v>1303</v>
      </c>
      <c r="B82" s="10" t="s">
        <v>1302</v>
      </c>
      <c r="C82" t="str">
        <f t="shared" si="3"/>
        <v>P30203 BTSEX MS Special</v>
      </c>
      <c r="AD82" s="12" t="s">
        <v>1303</v>
      </c>
      <c r="AE82" s="12" t="s">
        <v>1302</v>
      </c>
      <c r="AF82" s="12" t="s">
        <v>1663</v>
      </c>
      <c r="AG82" s="12" t="s">
        <v>147</v>
      </c>
    </row>
    <row r="83" spans="1:33">
      <c r="A83" s="10" t="s">
        <v>1711</v>
      </c>
      <c r="B83" s="10" t="s">
        <v>1712</v>
      </c>
      <c r="C83" t="str">
        <f t="shared" si="3"/>
        <v>P30204 BTSEX MS Others</v>
      </c>
      <c r="AD83" s="12" t="s">
        <v>1711</v>
      </c>
      <c r="AE83" s="12" t="s">
        <v>1712</v>
      </c>
      <c r="AF83" s="12" t="s">
        <v>1663</v>
      </c>
      <c r="AG83" s="12" t="s">
        <v>147</v>
      </c>
    </row>
    <row r="84" spans="1:33">
      <c r="A84" s="10" t="s">
        <v>1944</v>
      </c>
      <c r="B84" s="10" t="s">
        <v>1945</v>
      </c>
      <c r="C84" t="str">
        <f t="shared" si="3"/>
        <v>P30205 BTSEX MS License</v>
      </c>
      <c r="AD84" s="12" t="s">
        <v>1944</v>
      </c>
      <c r="AE84" s="12" t="s">
        <v>1945</v>
      </c>
      <c r="AF84" s="12" t="s">
        <v>1663</v>
      </c>
      <c r="AG84" s="12" t="s">
        <v>147</v>
      </c>
    </row>
    <row r="85" spans="1:33">
      <c r="A85" s="10" t="s">
        <v>1946</v>
      </c>
      <c r="B85" s="10" t="s">
        <v>1947</v>
      </c>
      <c r="C85" t="str">
        <f t="shared" si="3"/>
        <v>P30301 BTS PK MS Temporary</v>
      </c>
      <c r="AD85" s="12" t="s">
        <v>1946</v>
      </c>
      <c r="AE85" s="12" t="s">
        <v>1947</v>
      </c>
      <c r="AF85" s="12" t="s">
        <v>1663</v>
      </c>
      <c r="AG85" s="12" t="s">
        <v>147</v>
      </c>
    </row>
    <row r="86" spans="1:33">
      <c r="A86" s="10" t="s">
        <v>1948</v>
      </c>
      <c r="B86" s="10" t="s">
        <v>1949</v>
      </c>
      <c r="C86" t="str">
        <f t="shared" si="3"/>
        <v>P30302 BTS PK MS Permanent</v>
      </c>
      <c r="AD86" s="12" t="s">
        <v>1948</v>
      </c>
      <c r="AE86" s="12" t="s">
        <v>1949</v>
      </c>
      <c r="AF86" s="12" t="s">
        <v>1663</v>
      </c>
      <c r="AG86" s="12" t="s">
        <v>147</v>
      </c>
    </row>
    <row r="87" spans="1:33">
      <c r="A87" s="10" t="s">
        <v>1950</v>
      </c>
      <c r="B87" s="10" t="s">
        <v>1951</v>
      </c>
      <c r="C87" t="str">
        <f t="shared" si="3"/>
        <v>P30303 BTS PK MS Special</v>
      </c>
      <c r="AD87" s="12" t="s">
        <v>1950</v>
      </c>
      <c r="AE87" s="12" t="s">
        <v>1951</v>
      </c>
      <c r="AF87" s="12" t="s">
        <v>1663</v>
      </c>
      <c r="AG87" s="12" t="s">
        <v>147</v>
      </c>
    </row>
    <row r="88" spans="1:33">
      <c r="A88" s="10" t="s">
        <v>1952</v>
      </c>
      <c r="B88" s="10" t="s">
        <v>1953</v>
      </c>
      <c r="C88" t="str">
        <f t="shared" si="3"/>
        <v>P30304 BTS PK MS Others</v>
      </c>
      <c r="AD88" s="12" t="s">
        <v>1952</v>
      </c>
      <c r="AE88" s="12" t="s">
        <v>1953</v>
      </c>
      <c r="AF88" s="12" t="s">
        <v>1663</v>
      </c>
      <c r="AG88" s="12" t="s">
        <v>147</v>
      </c>
    </row>
    <row r="89" spans="1:33">
      <c r="A89" s="10" t="s">
        <v>1954</v>
      </c>
      <c r="B89" s="10" t="s">
        <v>1955</v>
      </c>
      <c r="C89" t="str">
        <f t="shared" si="3"/>
        <v>P30401 BTS YL MS Temporary</v>
      </c>
      <c r="AD89" s="12" t="s">
        <v>1954</v>
      </c>
      <c r="AE89" s="12" t="s">
        <v>1955</v>
      </c>
      <c r="AF89" s="12" t="s">
        <v>1663</v>
      </c>
      <c r="AG89" s="12" t="s">
        <v>147</v>
      </c>
    </row>
    <row r="90" spans="1:33">
      <c r="A90" s="10" t="s">
        <v>1956</v>
      </c>
      <c r="B90" s="10" t="s">
        <v>1957</v>
      </c>
      <c r="C90" t="str">
        <f t="shared" si="3"/>
        <v>P30402 BTS YL MS Permanent</v>
      </c>
      <c r="AD90" s="12" t="s">
        <v>1956</v>
      </c>
      <c r="AE90" s="12" t="s">
        <v>1957</v>
      </c>
      <c r="AF90" s="12" t="s">
        <v>1663</v>
      </c>
      <c r="AG90" s="12" t="s">
        <v>147</v>
      </c>
    </row>
    <row r="91" spans="1:33">
      <c r="A91" s="10" t="s">
        <v>1958</v>
      </c>
      <c r="B91" s="10" t="s">
        <v>1959</v>
      </c>
      <c r="C91" t="str">
        <f t="shared" si="3"/>
        <v>P30403 BTS YL MS Special</v>
      </c>
      <c r="AD91" s="12" t="s">
        <v>1958</v>
      </c>
      <c r="AE91" s="12" t="s">
        <v>1959</v>
      </c>
      <c r="AF91" s="12" t="s">
        <v>1663</v>
      </c>
      <c r="AG91" s="12" t="s">
        <v>147</v>
      </c>
    </row>
    <row r="92" spans="1:33">
      <c r="A92" s="10" t="s">
        <v>1960</v>
      </c>
      <c r="B92" s="10" t="s">
        <v>1961</v>
      </c>
      <c r="C92" t="str">
        <f t="shared" si="3"/>
        <v>P30404 BTS YL MS Others</v>
      </c>
      <c r="AD92" s="12" t="s">
        <v>1960</v>
      </c>
      <c r="AE92" s="12" t="s">
        <v>1961</v>
      </c>
      <c r="AF92" s="12" t="s">
        <v>1663</v>
      </c>
      <c r="AG92" s="12" t="s">
        <v>147</v>
      </c>
    </row>
    <row r="93" spans="1:33">
      <c r="A93" s="10" t="s">
        <v>1713</v>
      </c>
      <c r="B93" s="10" t="s">
        <v>1659</v>
      </c>
      <c r="C93" t="str">
        <f t="shared" si="3"/>
        <v>P40101 Other Services</v>
      </c>
      <c r="AD93" s="12" t="s">
        <v>1713</v>
      </c>
      <c r="AE93" s="12" t="s">
        <v>1659</v>
      </c>
      <c r="AF93" s="12" t="s">
        <v>1663</v>
      </c>
      <c r="AG93" s="12" t="s">
        <v>147</v>
      </c>
    </row>
    <row r="94" spans="1:33">
      <c r="A94" s="10" t="s">
        <v>1612</v>
      </c>
      <c r="B94" s="10" t="s">
        <v>1613</v>
      </c>
      <c r="C94" t="str">
        <f t="shared" si="3"/>
        <v>P40201 Other BTS Services</v>
      </c>
      <c r="AD94" s="12" t="s">
        <v>1612</v>
      </c>
      <c r="AE94" s="12" t="s">
        <v>1613</v>
      </c>
      <c r="AF94" s="12" t="s">
        <v>1663</v>
      </c>
      <c r="AG94" s="12" t="s">
        <v>147</v>
      </c>
    </row>
  </sheetData>
  <sortState xmlns:xlrd2="http://schemas.microsoft.com/office/spreadsheetml/2017/richdata2" ref="A3:B23">
    <sortCondition ref="A2:A23"/>
  </sortState>
  <mergeCells count="1">
    <mergeCell ref="Q1:S1"/>
  </mergeCells>
  <dataValidations count="2">
    <dataValidation type="list" allowBlank="1" showInputMessage="1" showErrorMessage="1" sqref="AA1:AA1048576" xr:uid="{00000000-0002-0000-0D00-000000000000}">
      <formula1>$U$2:$U$21</formula1>
    </dataValidation>
    <dataValidation type="list" allowBlank="1" showInputMessage="1" showErrorMessage="1" sqref="AF1:AF1048576" xr:uid="{00000000-0002-0000-0D00-000001000000}">
      <formula1>$Q$3:$Q$10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01186-4109-4EC2-A398-F546428CA08B}">
  <dimension ref="A1:C17"/>
  <sheetViews>
    <sheetView workbookViewId="0">
      <selection activeCell="C6" sqref="C6"/>
    </sheetView>
  </sheetViews>
  <sheetFormatPr defaultRowHeight="12.5"/>
  <cols>
    <col min="1" max="1" width="8.54296875" style="5" customWidth="1"/>
    <col min="2" max="2" width="22" style="5" bestFit="1" customWidth="1"/>
    <col min="3" max="3" width="26" bestFit="1" customWidth="1"/>
  </cols>
  <sheetData>
    <row r="1" spans="1:3" ht="37.5">
      <c r="A1" s="7" t="s">
        <v>1742</v>
      </c>
      <c r="B1" s="7" t="s">
        <v>107</v>
      </c>
      <c r="C1" s="7" t="s">
        <v>1742</v>
      </c>
    </row>
    <row r="2" spans="1:3">
      <c r="A2" s="78" t="s">
        <v>1716</v>
      </c>
      <c r="B2" s="16" t="s">
        <v>1717</v>
      </c>
      <c r="C2" t="s">
        <v>1743</v>
      </c>
    </row>
    <row r="3" spans="1:3">
      <c r="A3" s="80" t="s">
        <v>1718</v>
      </c>
      <c r="B3" s="5" t="s">
        <v>1719</v>
      </c>
      <c r="C3" t="s">
        <v>1744</v>
      </c>
    </row>
    <row r="4" spans="1:3">
      <c r="A4" s="80" t="s">
        <v>1277</v>
      </c>
      <c r="B4" s="5" t="s">
        <v>1720</v>
      </c>
      <c r="C4" t="s">
        <v>1745</v>
      </c>
    </row>
    <row r="5" spans="1:3">
      <c r="A5" s="80" t="s">
        <v>1276</v>
      </c>
      <c r="B5" s="5" t="s">
        <v>1721</v>
      </c>
      <c r="C5" t="s">
        <v>1746</v>
      </c>
    </row>
    <row r="6" spans="1:3">
      <c r="A6" s="5" t="s">
        <v>1722</v>
      </c>
      <c r="B6" s="5" t="s">
        <v>1723</v>
      </c>
      <c r="C6" t="s">
        <v>1747</v>
      </c>
    </row>
    <row r="7" spans="1:3">
      <c r="A7" s="5" t="s">
        <v>1724</v>
      </c>
      <c r="B7" s="5" t="s">
        <v>1725</v>
      </c>
      <c r="C7" t="s">
        <v>1748</v>
      </c>
    </row>
    <row r="8" spans="1:3">
      <c r="A8" s="5" t="s">
        <v>1726</v>
      </c>
      <c r="B8" s="5" t="s">
        <v>1727</v>
      </c>
      <c r="C8" t="s">
        <v>1749</v>
      </c>
    </row>
    <row r="9" spans="1:3">
      <c r="A9" s="5" t="s">
        <v>1728</v>
      </c>
      <c r="B9" s="5" t="s">
        <v>1729</v>
      </c>
      <c r="C9" t="s">
        <v>1750</v>
      </c>
    </row>
    <row r="10" spans="1:3">
      <c r="A10" s="5" t="s">
        <v>1730</v>
      </c>
      <c r="B10" s="5" t="s">
        <v>1719</v>
      </c>
      <c r="C10" t="s">
        <v>1751</v>
      </c>
    </row>
    <row r="11" spans="1:3">
      <c r="A11" s="5" t="s">
        <v>1731</v>
      </c>
      <c r="B11" s="5" t="s">
        <v>1719</v>
      </c>
      <c r="C11" t="s">
        <v>1752</v>
      </c>
    </row>
    <row r="12" spans="1:3">
      <c r="A12" s="5" t="s">
        <v>1732</v>
      </c>
      <c r="B12" s="5" t="s">
        <v>1733</v>
      </c>
      <c r="C12" t="s">
        <v>1753</v>
      </c>
    </row>
    <row r="13" spans="1:3">
      <c r="A13" s="5" t="s">
        <v>1734</v>
      </c>
      <c r="B13" s="5" t="s">
        <v>1735</v>
      </c>
      <c r="C13" t="s">
        <v>1754</v>
      </c>
    </row>
    <row r="14" spans="1:3">
      <c r="A14" s="5" t="s">
        <v>1736</v>
      </c>
      <c r="B14" s="5" t="s">
        <v>1737</v>
      </c>
      <c r="C14" t="s">
        <v>1755</v>
      </c>
    </row>
    <row r="15" spans="1:3">
      <c r="A15" s="5" t="s">
        <v>1738</v>
      </c>
      <c r="B15" s="5" t="s">
        <v>1739</v>
      </c>
      <c r="C15" t="s">
        <v>1756</v>
      </c>
    </row>
    <row r="16" spans="1:3">
      <c r="A16" s="5" t="s">
        <v>1740</v>
      </c>
      <c r="B16" s="5" t="s">
        <v>1719</v>
      </c>
      <c r="C16" t="s">
        <v>1757</v>
      </c>
    </row>
    <row r="17" spans="1:3">
      <c r="A17" s="5" t="s">
        <v>1106</v>
      </c>
      <c r="B17" s="5" t="s">
        <v>1741</v>
      </c>
      <c r="C17" t="s">
        <v>1758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defaultRowHeight="12.5"/>
  <cols>
    <col min="1" max="1" width="8.90625" style="82"/>
  </cols>
  <sheetData>
    <row r="1" spans="1:1">
      <c r="A1" s="4" t="s">
        <v>11</v>
      </c>
    </row>
    <row r="2" spans="1:1">
      <c r="A2" s="6"/>
    </row>
    <row r="3" spans="1:1">
      <c r="A3" s="81" t="s">
        <v>103</v>
      </c>
    </row>
    <row r="4" spans="1:1">
      <c r="A4" s="81" t="s">
        <v>104</v>
      </c>
    </row>
    <row r="5" spans="1:1">
      <c r="A5" s="81" t="s">
        <v>105</v>
      </c>
    </row>
    <row r="6" spans="1:1">
      <c r="A6" s="81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2"/>
  <sheetViews>
    <sheetView tabSelected="1" workbookViewId="0"/>
  </sheetViews>
  <sheetFormatPr defaultColWidth="8.81640625" defaultRowHeight="14.5"/>
  <cols>
    <col min="1" max="1" width="93.36328125" bestFit="1" customWidth="1"/>
    <col min="2" max="2" width="9.26953125" customWidth="1"/>
    <col min="3" max="4" width="8.81640625" style="120"/>
    <col min="5" max="5" width="8.81640625" style="121"/>
    <col min="6" max="6" width="3.453125" style="91" customWidth="1"/>
    <col min="7" max="7" width="46.26953125" style="91" bestFit="1" customWidth="1"/>
    <col min="8" max="8" width="3.453125" style="91" customWidth="1"/>
    <col min="9" max="9" width="6.81640625" style="116" bestFit="1" customWidth="1"/>
    <col min="10" max="10" width="37.7265625" style="116" bestFit="1" customWidth="1"/>
    <col min="11" max="11" width="24.54296875" style="116" bestFit="1" customWidth="1"/>
    <col min="12" max="12" width="46.26953125" style="91" bestFit="1" customWidth="1"/>
  </cols>
  <sheetData>
    <row r="1" spans="1:12">
      <c r="A1" s="90" t="s">
        <v>1759</v>
      </c>
      <c r="B1" s="90"/>
      <c r="C1" s="113" t="s">
        <v>1760</v>
      </c>
      <c r="D1" s="113"/>
      <c r="E1" s="114" t="s">
        <v>1962</v>
      </c>
      <c r="I1" s="115" t="s">
        <v>1761</v>
      </c>
    </row>
    <row r="2" spans="1:12">
      <c r="A2" t="str">
        <f>C2&amp;"    "&amp;G2</f>
        <v>1010    BTS Group Holdings Public Company Limited</v>
      </c>
      <c r="C2" s="117">
        <v>1010</v>
      </c>
      <c r="D2" s="117" t="s">
        <v>1762</v>
      </c>
      <c r="E2" s="118">
        <v>24035</v>
      </c>
      <c r="G2" s="92" t="str">
        <f>VLOOKUP(E2,I:L,4,0)</f>
        <v>BTS Group Holdings Public Company Limited</v>
      </c>
      <c r="H2" s="92"/>
      <c r="I2" s="116">
        <v>24035</v>
      </c>
      <c r="J2" s="119" t="s">
        <v>1763</v>
      </c>
      <c r="K2" s="116" t="s">
        <v>1764</v>
      </c>
      <c r="L2" s="92" t="str">
        <f>J2&amp;" "&amp;K2</f>
        <v>BTS Group Holdings Public Company Limited</v>
      </c>
    </row>
    <row r="3" spans="1:12">
      <c r="A3" t="str">
        <f t="shared" ref="A3:A66" si="0">C3&amp;"    "&amp;G3</f>
        <v xml:space="preserve">1020    Yongsu Company Limited </v>
      </c>
      <c r="C3" s="117">
        <v>1020</v>
      </c>
      <c r="D3" s="117" t="s">
        <v>1765</v>
      </c>
      <c r="E3" s="118">
        <v>24036</v>
      </c>
      <c r="G3" s="92" t="str">
        <f t="shared" ref="G3:G66" si="1">VLOOKUP(E3,I:L,4,0)</f>
        <v xml:space="preserve">Yongsu Company Limited </v>
      </c>
      <c r="H3" s="92"/>
      <c r="I3" s="116">
        <v>24036</v>
      </c>
      <c r="J3" s="119" t="s">
        <v>108</v>
      </c>
      <c r="L3" s="92" t="str">
        <f t="shared" ref="L3:L66" si="2">J3&amp;" "&amp;K3</f>
        <v xml:space="preserve">Yongsu Company Limited </v>
      </c>
    </row>
    <row r="4" spans="1:12">
      <c r="A4" t="str">
        <f t="shared" si="0"/>
        <v xml:space="preserve">1030    Turtle 2 Company Limited </v>
      </c>
      <c r="C4" s="117">
        <v>1030</v>
      </c>
      <c r="D4" s="117" t="s">
        <v>1352</v>
      </c>
      <c r="E4" s="118">
        <v>136250</v>
      </c>
      <c r="G4" s="92" t="str">
        <f t="shared" si="1"/>
        <v xml:space="preserve">Turtle 2 Company Limited </v>
      </c>
      <c r="H4" s="92"/>
      <c r="I4" s="116">
        <v>24037</v>
      </c>
      <c r="J4" s="119" t="s">
        <v>1767</v>
      </c>
      <c r="K4" s="116" t="s">
        <v>1768</v>
      </c>
      <c r="L4" s="92" t="str">
        <f t="shared" si="2"/>
        <v>Bangkok Mass Transit System Public Company Limited</v>
      </c>
    </row>
    <row r="5" spans="1:12">
      <c r="A5" t="str">
        <f t="shared" si="0"/>
        <v>2010    Bangkok Mass Transit System Public Company Limited</v>
      </c>
      <c r="C5" s="117">
        <v>2010</v>
      </c>
      <c r="D5" s="117" t="s">
        <v>1766</v>
      </c>
      <c r="E5" s="118">
        <v>24037</v>
      </c>
      <c r="G5" s="92" t="str">
        <f t="shared" si="1"/>
        <v>Bangkok Mass Transit System Public Company Limited</v>
      </c>
      <c r="H5" s="92"/>
      <c r="I5" s="116">
        <v>24038</v>
      </c>
      <c r="J5" s="119" t="s">
        <v>1770</v>
      </c>
      <c r="K5" s="116" t="s">
        <v>1768</v>
      </c>
      <c r="L5" s="92" t="str">
        <f t="shared" si="2"/>
        <v>BTS Infrastructure Services Company Limited</v>
      </c>
    </row>
    <row r="6" spans="1:12">
      <c r="A6" t="str">
        <f t="shared" si="0"/>
        <v>2020    BTS Infrastructure Services Company Limited</v>
      </c>
      <c r="C6" s="117">
        <v>2020</v>
      </c>
      <c r="D6" s="117" t="s">
        <v>1769</v>
      </c>
      <c r="E6" s="118">
        <v>24038</v>
      </c>
      <c r="G6" s="92" t="str">
        <f t="shared" si="1"/>
        <v>BTS Infrastructure Services Company Limited</v>
      </c>
      <c r="H6" s="92"/>
      <c r="I6" s="116">
        <v>24039</v>
      </c>
      <c r="J6" s="119" t="s">
        <v>1772</v>
      </c>
      <c r="K6" s="116" t="s">
        <v>1768</v>
      </c>
      <c r="L6" s="92" t="str">
        <f t="shared" si="2"/>
        <v>Northern Bangkok Monorail Company Limited</v>
      </c>
    </row>
    <row r="7" spans="1:12">
      <c r="A7" t="str">
        <f t="shared" si="0"/>
        <v>2030    Northern Bangkok Monorail Company Limited</v>
      </c>
      <c r="C7" s="117">
        <v>2030</v>
      </c>
      <c r="D7" s="117" t="s">
        <v>1771</v>
      </c>
      <c r="E7" s="118">
        <v>24039</v>
      </c>
      <c r="G7" s="92" t="str">
        <f t="shared" si="1"/>
        <v>Northern Bangkok Monorail Company Limited</v>
      </c>
      <c r="H7" s="92"/>
      <c r="I7" s="116">
        <v>24040</v>
      </c>
      <c r="J7" s="119" t="s">
        <v>1774</v>
      </c>
      <c r="K7" s="116" t="s">
        <v>1768</v>
      </c>
      <c r="L7" s="92" t="str">
        <f t="shared" si="2"/>
        <v>Eastern Bangkok Monorail Company Limited</v>
      </c>
    </row>
    <row r="8" spans="1:12">
      <c r="A8" t="str">
        <f t="shared" si="0"/>
        <v>2040    Eastern Bangkok Monorail Company Limited</v>
      </c>
      <c r="C8" s="117">
        <v>2040</v>
      </c>
      <c r="D8" s="117" t="s">
        <v>1773</v>
      </c>
      <c r="E8" s="118">
        <v>24040</v>
      </c>
      <c r="G8" s="92" t="str">
        <f t="shared" si="1"/>
        <v>Eastern Bangkok Monorail Company Limited</v>
      </c>
      <c r="H8" s="92"/>
      <c r="I8" s="116">
        <v>24041</v>
      </c>
      <c r="J8" s="119" t="s">
        <v>1776</v>
      </c>
      <c r="K8" s="116" t="s">
        <v>1768</v>
      </c>
      <c r="L8" s="92" t="str">
        <f t="shared" si="2"/>
        <v>BTS Infrastructure Development Company Limited</v>
      </c>
    </row>
    <row r="9" spans="1:12">
      <c r="A9" t="str">
        <f t="shared" si="0"/>
        <v>2050    BTS Infrastructure Development Company Limited</v>
      </c>
      <c r="C9" s="117">
        <v>2050</v>
      </c>
      <c r="D9" s="117" t="s">
        <v>1775</v>
      </c>
      <c r="E9" s="118">
        <v>24041</v>
      </c>
      <c r="G9" s="92" t="str">
        <f t="shared" si="1"/>
        <v>BTS Infrastructure Development Company Limited</v>
      </c>
      <c r="H9" s="92"/>
      <c r="I9" s="116">
        <v>24042</v>
      </c>
      <c r="J9" s="119" t="s">
        <v>109</v>
      </c>
      <c r="L9" s="92" t="str">
        <f t="shared" si="2"/>
        <v xml:space="preserve">VGI Public Company Limited </v>
      </c>
    </row>
    <row r="10" spans="1:12">
      <c r="A10" t="str">
        <f t="shared" si="0"/>
        <v xml:space="preserve">3010    VGI Public Company Limited </v>
      </c>
      <c r="C10" s="117">
        <v>3010</v>
      </c>
      <c r="D10" s="117" t="s">
        <v>1777</v>
      </c>
      <c r="E10" s="118">
        <v>24042</v>
      </c>
      <c r="G10" s="92" t="str">
        <f t="shared" si="1"/>
        <v xml:space="preserve">VGI Public Company Limited </v>
      </c>
      <c r="H10" s="92"/>
      <c r="I10" s="116">
        <v>24043</v>
      </c>
      <c r="J10" s="119" t="s">
        <v>110</v>
      </c>
      <c r="L10" s="92" t="str">
        <f t="shared" si="2"/>
        <v xml:space="preserve">888 Media Company Limited </v>
      </c>
    </row>
    <row r="11" spans="1:12">
      <c r="A11" t="str">
        <f t="shared" si="0"/>
        <v xml:space="preserve">3020    888 Media Company Limited </v>
      </c>
      <c r="C11" s="117">
        <v>3020</v>
      </c>
      <c r="D11" s="117">
        <v>888</v>
      </c>
      <c r="E11" s="118">
        <v>24043</v>
      </c>
      <c r="G11" s="92" t="str">
        <f t="shared" si="1"/>
        <v xml:space="preserve">888 Media Company Limited </v>
      </c>
      <c r="H11" s="92"/>
      <c r="I11" s="116">
        <v>24044</v>
      </c>
      <c r="J11" s="119" t="s">
        <v>1778</v>
      </c>
      <c r="K11" s="116" t="s">
        <v>1768</v>
      </c>
      <c r="L11" s="92" t="str">
        <f t="shared" si="2"/>
        <v>VGI Advertising Media Company Limited</v>
      </c>
    </row>
    <row r="12" spans="1:12">
      <c r="A12" t="str">
        <f t="shared" si="0"/>
        <v>3030    VGI Advertising Media Company Limited</v>
      </c>
      <c r="C12" s="117">
        <v>3030</v>
      </c>
      <c r="D12" s="117" t="s">
        <v>1778</v>
      </c>
      <c r="E12" s="118">
        <v>24044</v>
      </c>
      <c r="G12" s="92" t="str">
        <f t="shared" si="1"/>
        <v>VGI Advertising Media Company Limited</v>
      </c>
      <c r="H12" s="92"/>
      <c r="I12" s="116">
        <v>24045</v>
      </c>
      <c r="J12" s="119" t="s">
        <v>1780</v>
      </c>
      <c r="K12" s="116" t="s">
        <v>1768</v>
      </c>
      <c r="L12" s="92" t="str">
        <f t="shared" si="2"/>
        <v>Point of view (POV) Media Group Company Limited</v>
      </c>
    </row>
    <row r="13" spans="1:12">
      <c r="A13" t="str">
        <f t="shared" si="0"/>
        <v>3040    Point of view (POV) Media Group Company Limited</v>
      </c>
      <c r="C13" s="117">
        <v>3040</v>
      </c>
      <c r="D13" s="117" t="s">
        <v>1779</v>
      </c>
      <c r="E13" s="118">
        <v>24045</v>
      </c>
      <c r="G13" s="92" t="str">
        <f t="shared" si="1"/>
        <v>Point of view (POV) Media Group Company Limited</v>
      </c>
      <c r="H13" s="92"/>
      <c r="I13" s="116">
        <v>24046</v>
      </c>
      <c r="J13" s="119" t="s">
        <v>111</v>
      </c>
      <c r="L13" s="92" t="str">
        <f t="shared" si="2"/>
        <v xml:space="preserve">DNAL Company Limited </v>
      </c>
    </row>
    <row r="14" spans="1:12">
      <c r="A14" t="str">
        <f t="shared" si="0"/>
        <v xml:space="preserve">5010    DNAL Company Limited </v>
      </c>
      <c r="C14" s="117">
        <v>5010</v>
      </c>
      <c r="D14" s="117" t="s">
        <v>1781</v>
      </c>
      <c r="E14" s="118">
        <v>24046</v>
      </c>
      <c r="G14" s="92" t="str">
        <f t="shared" si="1"/>
        <v xml:space="preserve">DNAL Company Limited </v>
      </c>
      <c r="H14" s="92"/>
      <c r="I14" s="116">
        <v>24047</v>
      </c>
      <c r="J14" s="119" t="s">
        <v>112</v>
      </c>
      <c r="L14" s="92" t="str">
        <f t="shared" si="2"/>
        <v xml:space="preserve">The Community One Co., Ltd. </v>
      </c>
    </row>
    <row r="15" spans="1:12">
      <c r="A15" t="str">
        <f t="shared" si="0"/>
        <v xml:space="preserve">5020    The Community One Co., Ltd. </v>
      </c>
      <c r="C15" s="117">
        <v>5020</v>
      </c>
      <c r="D15" s="117" t="s">
        <v>1782</v>
      </c>
      <c r="E15" s="118">
        <v>24047</v>
      </c>
      <c r="G15" s="92" t="str">
        <f t="shared" si="1"/>
        <v xml:space="preserve">The Community One Co., Ltd. </v>
      </c>
      <c r="H15" s="92"/>
      <c r="I15" s="116">
        <v>24048</v>
      </c>
      <c r="J15" s="119" t="s">
        <v>113</v>
      </c>
      <c r="L15" s="92" t="str">
        <f t="shared" si="2"/>
        <v xml:space="preserve">The Community Two Co., Ltd. </v>
      </c>
    </row>
    <row r="16" spans="1:12">
      <c r="A16" t="str">
        <f t="shared" si="0"/>
        <v xml:space="preserve">5030    The Community Two Co., Ltd. </v>
      </c>
      <c r="C16" s="117">
        <v>5030</v>
      </c>
      <c r="D16" s="117" t="s">
        <v>1783</v>
      </c>
      <c r="E16" s="118">
        <v>24048</v>
      </c>
      <c r="G16" s="92" t="str">
        <f t="shared" si="1"/>
        <v xml:space="preserve">The Community Two Co., Ltd. </v>
      </c>
      <c r="H16" s="92"/>
      <c r="I16" s="116">
        <v>24049</v>
      </c>
      <c r="J16" s="119" t="s">
        <v>114</v>
      </c>
      <c r="L16" s="92" t="str">
        <f t="shared" si="2"/>
        <v xml:space="preserve">Kingkaew Assets Co., Ltd. </v>
      </c>
    </row>
    <row r="17" spans="1:12">
      <c r="A17" t="str">
        <f t="shared" si="0"/>
        <v xml:space="preserve">5040    Kingkaew Assets Co., Ltd. </v>
      </c>
      <c r="C17" s="117">
        <v>5040</v>
      </c>
      <c r="D17" s="117" t="s">
        <v>1784</v>
      </c>
      <c r="E17" s="118">
        <v>24049</v>
      </c>
      <c r="G17" s="92" t="str">
        <f t="shared" si="1"/>
        <v xml:space="preserve">Kingkaew Assets Co., Ltd. </v>
      </c>
      <c r="H17" s="92"/>
      <c r="I17" s="116">
        <v>24050</v>
      </c>
      <c r="J17" s="119" t="s">
        <v>1792</v>
      </c>
      <c r="L17" s="92" t="str">
        <f t="shared" si="2"/>
        <v xml:space="preserve">Rabbit Holdings Public Company Limited </v>
      </c>
    </row>
    <row r="18" spans="1:12">
      <c r="A18" t="str">
        <f t="shared" si="0"/>
        <v xml:space="preserve">5050    Mo Chit Land Company Limited </v>
      </c>
      <c r="C18" s="117">
        <v>5050</v>
      </c>
      <c r="D18" s="117" t="s">
        <v>1785</v>
      </c>
      <c r="E18" s="118">
        <v>26579</v>
      </c>
      <c r="G18" s="92" t="str">
        <f t="shared" si="1"/>
        <v xml:space="preserve">Mo Chit Land Company Limited </v>
      </c>
      <c r="H18" s="92"/>
      <c r="I18" s="116">
        <v>24051</v>
      </c>
      <c r="J18" s="119" t="s">
        <v>1794</v>
      </c>
      <c r="K18" s="116" t="s">
        <v>1768</v>
      </c>
      <c r="L18" s="92" t="str">
        <f t="shared" si="2"/>
        <v>U Global Hospitality Company Limited</v>
      </c>
    </row>
    <row r="19" spans="1:12">
      <c r="A19" t="str">
        <f t="shared" si="0"/>
        <v xml:space="preserve">5060    CAPRICORN HILL CO., LTD. </v>
      </c>
      <c r="C19" s="117">
        <v>5060</v>
      </c>
      <c r="D19" s="117" t="s">
        <v>1787</v>
      </c>
      <c r="E19" s="118">
        <v>26995</v>
      </c>
      <c r="G19" s="92" t="str">
        <f t="shared" si="1"/>
        <v xml:space="preserve">CAPRICORN HILL CO., LTD. </v>
      </c>
      <c r="H19" s="92"/>
      <c r="I19" s="116">
        <v>24052</v>
      </c>
      <c r="J19" s="119" t="s">
        <v>115</v>
      </c>
      <c r="L19" s="92" t="str">
        <f t="shared" si="2"/>
        <v xml:space="preserve">TANAYONG HONG KONG LIMITED </v>
      </c>
    </row>
    <row r="20" spans="1:12">
      <c r="A20" t="str">
        <f t="shared" si="0"/>
        <v xml:space="preserve">5070    RC Area Company Limited </v>
      </c>
      <c r="C20" s="117">
        <v>5070</v>
      </c>
      <c r="D20" s="117" t="s">
        <v>1789</v>
      </c>
      <c r="E20" s="118">
        <v>137642</v>
      </c>
      <c r="G20" s="92" t="str">
        <f t="shared" si="1"/>
        <v xml:space="preserve">RC Area Company Limited </v>
      </c>
      <c r="H20" s="92"/>
      <c r="I20" s="116">
        <v>24053</v>
      </c>
      <c r="J20" s="119" t="s">
        <v>116</v>
      </c>
      <c r="L20" s="92" t="str">
        <f t="shared" si="2"/>
        <v xml:space="preserve">EGS ASSETS Company Limited </v>
      </c>
    </row>
    <row r="21" spans="1:12">
      <c r="A21" t="str">
        <f t="shared" si="0"/>
        <v xml:space="preserve">5080    PHANTOM LINK COMPANY LIMITED </v>
      </c>
      <c r="C21" s="117">
        <v>5080</v>
      </c>
      <c r="D21" s="117" t="s">
        <v>1963</v>
      </c>
      <c r="E21" s="118">
        <v>138112</v>
      </c>
      <c r="G21" s="92" t="str">
        <f t="shared" si="1"/>
        <v xml:space="preserve">PHANTOM LINK COMPANY LIMITED </v>
      </c>
      <c r="H21" s="92"/>
      <c r="I21" s="116">
        <v>24054</v>
      </c>
      <c r="J21" s="119" t="s">
        <v>117</v>
      </c>
      <c r="L21" s="92" t="str">
        <f t="shared" si="2"/>
        <v xml:space="preserve">Muangthong Assets Company Limited </v>
      </c>
    </row>
    <row r="22" spans="1:12">
      <c r="A22" t="str">
        <f t="shared" si="0"/>
        <v xml:space="preserve">5300    Rabbit Holdings Public Company Limited </v>
      </c>
      <c r="C22" s="117">
        <v>5300</v>
      </c>
      <c r="D22" s="117" t="s">
        <v>1791</v>
      </c>
      <c r="E22" s="118">
        <v>24050</v>
      </c>
      <c r="G22" s="92" t="str">
        <f t="shared" si="1"/>
        <v xml:space="preserve">Rabbit Holdings Public Company Limited </v>
      </c>
      <c r="H22" s="92"/>
      <c r="I22" s="116">
        <v>24055</v>
      </c>
      <c r="J22" s="119" t="s">
        <v>118</v>
      </c>
      <c r="L22" s="92" t="str">
        <f t="shared" si="2"/>
        <v xml:space="preserve">Nine Square Property Co., Ltd. </v>
      </c>
    </row>
    <row r="23" spans="1:12">
      <c r="A23" t="str">
        <f t="shared" si="0"/>
        <v>5310    U Global Hospitality Company Limited</v>
      </c>
      <c r="C23" s="117">
        <v>5310</v>
      </c>
      <c r="D23" s="117" t="s">
        <v>1793</v>
      </c>
      <c r="E23" s="118">
        <v>24051</v>
      </c>
      <c r="G23" s="92" t="str">
        <f t="shared" si="1"/>
        <v>U Global Hospitality Company Limited</v>
      </c>
      <c r="H23" s="92"/>
      <c r="I23" s="116">
        <v>24056</v>
      </c>
      <c r="J23" s="119" t="s">
        <v>119</v>
      </c>
      <c r="L23" s="92" t="str">
        <f t="shared" si="2"/>
        <v xml:space="preserve">MAK8 Company Limited </v>
      </c>
    </row>
    <row r="24" spans="1:12">
      <c r="A24" t="str">
        <f t="shared" si="0"/>
        <v xml:space="preserve">5320    TANAYONG HONG KONG LIMITED </v>
      </c>
      <c r="C24" s="117">
        <v>5320</v>
      </c>
      <c r="D24" s="117" t="s">
        <v>1795</v>
      </c>
      <c r="E24" s="118">
        <v>24052</v>
      </c>
      <c r="G24" s="92" t="str">
        <f t="shared" si="1"/>
        <v xml:space="preserve">TANAYONG HONG KONG LIMITED </v>
      </c>
      <c r="H24" s="92"/>
      <c r="I24" s="116">
        <v>24057</v>
      </c>
      <c r="J24" s="119" t="s">
        <v>120</v>
      </c>
      <c r="L24" s="92" t="str">
        <f t="shared" si="2"/>
        <v xml:space="preserve">BTS Land Company Limited </v>
      </c>
    </row>
    <row r="25" spans="1:12">
      <c r="A25" t="str">
        <f t="shared" si="0"/>
        <v xml:space="preserve">5500    EGS ASSETS Company Limited </v>
      </c>
      <c r="C25" s="117">
        <v>5500</v>
      </c>
      <c r="D25" s="117" t="s">
        <v>1796</v>
      </c>
      <c r="E25" s="118">
        <v>24053</v>
      </c>
      <c r="G25" s="92" t="str">
        <f t="shared" si="1"/>
        <v xml:space="preserve">EGS ASSETS Company Limited </v>
      </c>
      <c r="H25" s="92"/>
      <c r="I25" s="116">
        <v>24058</v>
      </c>
      <c r="J25" s="119" t="s">
        <v>1802</v>
      </c>
      <c r="L25" s="92" t="str">
        <f t="shared" si="2"/>
        <v xml:space="preserve">Rong Pasee Roi Chak Sam Joint Venture </v>
      </c>
    </row>
    <row r="26" spans="1:12">
      <c r="A26" t="str">
        <f t="shared" si="0"/>
        <v xml:space="preserve">5510    Muangthong Assets Company Limited </v>
      </c>
      <c r="C26" s="117">
        <v>5510</v>
      </c>
      <c r="D26" s="117" t="s">
        <v>1797</v>
      </c>
      <c r="E26" s="118">
        <v>24054</v>
      </c>
      <c r="G26" s="92" t="str">
        <f t="shared" si="1"/>
        <v xml:space="preserve">Muangthong Assets Company Limited </v>
      </c>
      <c r="H26" s="92"/>
      <c r="I26" s="116">
        <v>24059</v>
      </c>
      <c r="J26" s="119" t="s">
        <v>1804</v>
      </c>
      <c r="L26" s="92" t="str">
        <f t="shared" si="2"/>
        <v xml:space="preserve">KHONKAENBURI CO., LTD. </v>
      </c>
    </row>
    <row r="27" spans="1:12">
      <c r="A27" t="str">
        <f t="shared" si="0"/>
        <v xml:space="preserve">5520    Nine Square Property Co., Ltd. </v>
      </c>
      <c r="C27" s="117">
        <v>5520</v>
      </c>
      <c r="D27" s="117" t="s">
        <v>1798</v>
      </c>
      <c r="E27" s="118">
        <v>24055</v>
      </c>
      <c r="G27" s="92" t="str">
        <f t="shared" si="1"/>
        <v xml:space="preserve">Nine Square Property Co., Ltd. </v>
      </c>
      <c r="H27" s="92"/>
      <c r="I27" s="116">
        <v>24060</v>
      </c>
      <c r="J27" s="119" t="s">
        <v>121</v>
      </c>
      <c r="L27" s="92" t="str">
        <f t="shared" si="2"/>
        <v xml:space="preserve">UNISON One Company Limited </v>
      </c>
    </row>
    <row r="28" spans="1:12">
      <c r="A28" t="str">
        <f t="shared" si="0"/>
        <v xml:space="preserve">5530    MAK8 Company Limited </v>
      </c>
      <c r="C28" s="117">
        <v>5530</v>
      </c>
      <c r="D28" s="117" t="s">
        <v>1799</v>
      </c>
      <c r="E28" s="118">
        <v>24056</v>
      </c>
      <c r="G28" s="92" t="str">
        <f t="shared" si="1"/>
        <v xml:space="preserve">MAK8 Company Limited </v>
      </c>
      <c r="H28" s="92"/>
      <c r="I28" s="116">
        <v>24061</v>
      </c>
      <c r="J28" s="119" t="s">
        <v>122</v>
      </c>
      <c r="L28" s="92" t="str">
        <f t="shared" si="2"/>
        <v xml:space="preserve">Kamkoong Property Company Limited </v>
      </c>
    </row>
    <row r="29" spans="1:12">
      <c r="A29" t="str">
        <f t="shared" si="0"/>
        <v xml:space="preserve">5540    BTS Land Company Limited </v>
      </c>
      <c r="C29" s="117">
        <v>5540</v>
      </c>
      <c r="D29" s="117" t="s">
        <v>1800</v>
      </c>
      <c r="E29" s="118">
        <v>24057</v>
      </c>
      <c r="G29" s="92" t="str">
        <f t="shared" si="1"/>
        <v xml:space="preserve">BTS Land Company Limited </v>
      </c>
      <c r="H29" s="92"/>
      <c r="I29" s="116">
        <v>24062</v>
      </c>
      <c r="J29" s="119" t="s">
        <v>1817</v>
      </c>
      <c r="K29" s="116" t="s">
        <v>1818</v>
      </c>
      <c r="L29" s="92" t="str">
        <f t="shared" si="2"/>
        <v>TANAYONG PROPERTY MANAGEMENT CO.,LTD.</v>
      </c>
    </row>
    <row r="30" spans="1:12">
      <c r="A30" t="str">
        <f t="shared" si="0"/>
        <v xml:space="preserve">5550    Rong Pasee Roi Chak Sam Joint Venture </v>
      </c>
      <c r="C30" s="117">
        <v>5550</v>
      </c>
      <c r="D30" s="117" t="s">
        <v>1801</v>
      </c>
      <c r="E30" s="118">
        <v>24058</v>
      </c>
      <c r="G30" s="92" t="str">
        <f t="shared" si="1"/>
        <v xml:space="preserve">Rong Pasee Roi Chak Sam Joint Venture </v>
      </c>
      <c r="H30" s="92"/>
      <c r="I30" s="116">
        <v>24063</v>
      </c>
      <c r="J30" s="119" t="s">
        <v>1820</v>
      </c>
      <c r="K30" s="116" t="s">
        <v>1821</v>
      </c>
      <c r="L30" s="92" t="str">
        <f t="shared" si="2"/>
        <v>Thana City Golf &amp; Sports Club Co.,Ltd.</v>
      </c>
    </row>
    <row r="31" spans="1:12">
      <c r="A31" t="str">
        <f t="shared" si="0"/>
        <v xml:space="preserve">5560    KHONKAENBURI CO., LTD. </v>
      </c>
      <c r="C31" s="117">
        <v>5560</v>
      </c>
      <c r="D31" s="117" t="s">
        <v>1803</v>
      </c>
      <c r="E31" s="118">
        <v>24059</v>
      </c>
      <c r="G31" s="92" t="str">
        <f t="shared" si="1"/>
        <v xml:space="preserve">KHONKAENBURI CO., LTD. </v>
      </c>
      <c r="H31" s="92"/>
      <c r="I31" s="116">
        <v>24064</v>
      </c>
      <c r="J31" s="119" t="s">
        <v>1823</v>
      </c>
      <c r="K31" s="116" t="s">
        <v>1824</v>
      </c>
      <c r="L31" s="92" t="str">
        <f t="shared" si="2"/>
        <v>KHU KHOT STATION ALLIANCE COMPANY LIMITED</v>
      </c>
    </row>
    <row r="32" spans="1:12">
      <c r="A32" t="str">
        <f t="shared" si="0"/>
        <v xml:space="preserve">5610    BOONBARAMEE METTA PROPERTY CO.,LTD. </v>
      </c>
      <c r="C32" s="117">
        <v>5610</v>
      </c>
      <c r="D32" s="117" t="s">
        <v>1805</v>
      </c>
      <c r="E32" s="118">
        <v>26580</v>
      </c>
      <c r="G32" s="92" t="str">
        <f t="shared" si="1"/>
        <v xml:space="preserve">BOONBARAMEE METTA PROPERTY CO.,LTD. </v>
      </c>
      <c r="H32" s="92"/>
      <c r="I32" s="116">
        <v>24065</v>
      </c>
      <c r="J32" s="119" t="s">
        <v>1826</v>
      </c>
      <c r="K32" s="116" t="s">
        <v>1818</v>
      </c>
      <c r="L32" s="92" t="str">
        <f t="shared" si="2"/>
        <v>SIAM PAGING AND COMMUNICATION CO.,LTD.</v>
      </c>
    </row>
    <row r="33" spans="1:12">
      <c r="A33" t="str">
        <f t="shared" si="0"/>
        <v xml:space="preserve">5620    Pacific Hotel Chiangmai Co.,Ltd. </v>
      </c>
      <c r="C33" s="117">
        <v>5620</v>
      </c>
      <c r="D33" s="117" t="s">
        <v>1807</v>
      </c>
      <c r="E33" s="118">
        <v>26581</v>
      </c>
      <c r="G33" s="92" t="str">
        <f t="shared" si="1"/>
        <v xml:space="preserve">Pacific Hotel Chiangmai Co.,Ltd. </v>
      </c>
      <c r="H33" s="92"/>
      <c r="I33" s="116">
        <v>24066</v>
      </c>
      <c r="J33" s="119" t="s">
        <v>1828</v>
      </c>
      <c r="K33" s="116" t="s">
        <v>1818</v>
      </c>
      <c r="L33" s="92" t="str">
        <f t="shared" si="2"/>
        <v>TANAYONG FOOD AND BEVERAGE CO.,LTD.</v>
      </c>
    </row>
    <row r="34" spans="1:12">
      <c r="A34" t="str">
        <f t="shared" si="0"/>
        <v xml:space="preserve">5630    Pacific Chiangmai Co.,Ltd. </v>
      </c>
      <c r="C34" s="117">
        <v>5630</v>
      </c>
      <c r="D34" s="117" t="s">
        <v>1809</v>
      </c>
      <c r="E34" s="118">
        <v>26582</v>
      </c>
      <c r="G34" s="92" t="str">
        <f t="shared" si="1"/>
        <v xml:space="preserve">Pacific Chiangmai Co.,Ltd. </v>
      </c>
      <c r="H34" s="92"/>
      <c r="I34" s="116">
        <v>24067</v>
      </c>
      <c r="J34" s="119" t="s">
        <v>123</v>
      </c>
      <c r="L34" s="92" t="str">
        <f t="shared" si="2"/>
        <v xml:space="preserve">PrannaKiri Assets Co., Ltd. </v>
      </c>
    </row>
    <row r="35" spans="1:12">
      <c r="A35" t="str">
        <f t="shared" si="0"/>
        <v xml:space="preserve">5800    UNISON One Company Limited </v>
      </c>
      <c r="C35" s="117">
        <v>5800</v>
      </c>
      <c r="D35" s="117" t="s">
        <v>1811</v>
      </c>
      <c r="E35" s="118">
        <v>24060</v>
      </c>
      <c r="G35" s="92" t="str">
        <f t="shared" si="1"/>
        <v xml:space="preserve">UNISON One Company Limited </v>
      </c>
      <c r="H35" s="92"/>
      <c r="I35" s="116">
        <v>24068</v>
      </c>
      <c r="J35" s="119" t="s">
        <v>1831</v>
      </c>
      <c r="L35" s="92" t="str">
        <f t="shared" si="2"/>
        <v xml:space="preserve">Ratburana Alliance Co., Ltd. </v>
      </c>
    </row>
    <row r="36" spans="1:12">
      <c r="A36" t="str">
        <f t="shared" si="0"/>
        <v xml:space="preserve">5810    Kamkoong Property Company Limited </v>
      </c>
      <c r="C36" s="117">
        <v>5810</v>
      </c>
      <c r="D36" s="117" t="s">
        <v>1812</v>
      </c>
      <c r="E36" s="118">
        <v>24061</v>
      </c>
      <c r="G36" s="92" t="str">
        <f t="shared" si="1"/>
        <v xml:space="preserve">Kamkoong Property Company Limited </v>
      </c>
      <c r="H36" s="92"/>
      <c r="I36" s="116">
        <v>24069</v>
      </c>
      <c r="J36" s="119" t="s">
        <v>124</v>
      </c>
      <c r="L36" s="92" t="str">
        <f t="shared" si="2"/>
        <v xml:space="preserve">NPARK GLOBAL HOLDING CO., LTD. </v>
      </c>
    </row>
    <row r="37" spans="1:12">
      <c r="A37" t="str">
        <f t="shared" si="0"/>
        <v xml:space="preserve">5840    Prime Area Retail Company Limited </v>
      </c>
      <c r="C37" s="117">
        <v>5840</v>
      </c>
      <c r="D37" s="117" t="s">
        <v>1729</v>
      </c>
      <c r="E37" s="118">
        <v>26583</v>
      </c>
      <c r="G37" s="92" t="str">
        <f t="shared" si="1"/>
        <v xml:space="preserve">Prime Area Retail Company Limited </v>
      </c>
      <c r="H37" s="92"/>
      <c r="I37" s="116">
        <v>24070</v>
      </c>
      <c r="J37" s="119" t="s">
        <v>125</v>
      </c>
      <c r="L37" s="92" t="str">
        <f t="shared" si="2"/>
        <v xml:space="preserve">KEYSTONE ESTATE Co.,Ltd. </v>
      </c>
    </row>
    <row r="38" spans="1:12">
      <c r="A38" t="str">
        <f t="shared" si="0"/>
        <v xml:space="preserve">5850    U Remix Company Limited </v>
      </c>
      <c r="C38" s="117">
        <v>5850</v>
      </c>
      <c r="D38" s="117" t="s">
        <v>1814</v>
      </c>
      <c r="E38" s="118">
        <v>129703</v>
      </c>
      <c r="G38" s="92" t="str">
        <f t="shared" si="1"/>
        <v xml:space="preserve">U Remix Company Limited </v>
      </c>
      <c r="H38" s="92"/>
      <c r="I38" s="116">
        <v>24071</v>
      </c>
      <c r="J38" s="119" t="s">
        <v>126</v>
      </c>
      <c r="L38" s="92" t="str">
        <f t="shared" si="2"/>
        <v xml:space="preserve">Keystone Management Co.,Ltd </v>
      </c>
    </row>
    <row r="39" spans="1:12">
      <c r="A39" t="str">
        <f t="shared" si="0"/>
        <v>5900    TANAYONG PROPERTY MANAGEMENT CO.,LTD.</v>
      </c>
      <c r="C39" s="117">
        <v>5900</v>
      </c>
      <c r="D39" s="117" t="s">
        <v>1816</v>
      </c>
      <c r="E39" s="118">
        <v>24062</v>
      </c>
      <c r="G39" s="92" t="str">
        <f t="shared" si="1"/>
        <v>TANAYONG PROPERTY MANAGEMENT CO.,LTD.</v>
      </c>
      <c r="H39" s="92"/>
      <c r="I39" s="116">
        <v>24079</v>
      </c>
      <c r="J39" s="119" t="s">
        <v>129</v>
      </c>
      <c r="L39" s="92" t="str">
        <f t="shared" si="2"/>
        <v xml:space="preserve">HHT Construction Company Limited </v>
      </c>
    </row>
    <row r="40" spans="1:12">
      <c r="A40" t="str">
        <f t="shared" si="0"/>
        <v>5910    Thana City Golf &amp; Sports Club Co.,Ltd.</v>
      </c>
      <c r="C40" s="117">
        <v>5910</v>
      </c>
      <c r="D40" s="117" t="s">
        <v>1819</v>
      </c>
      <c r="E40" s="118">
        <v>24063</v>
      </c>
      <c r="G40" s="92" t="str">
        <f t="shared" si="1"/>
        <v>Thana City Golf &amp; Sports Club Co.,Ltd.</v>
      </c>
      <c r="H40" s="92"/>
      <c r="I40" s="116">
        <v>24080</v>
      </c>
      <c r="J40" s="119"/>
      <c r="L40" s="92" t="str">
        <f t="shared" si="2"/>
        <v xml:space="preserve"> </v>
      </c>
    </row>
    <row r="41" spans="1:12">
      <c r="A41" t="str">
        <f t="shared" si="0"/>
        <v>6200    KHU KHOT STATION ALLIANCE COMPANY LIMITED</v>
      </c>
      <c r="C41" s="117">
        <v>6200</v>
      </c>
      <c r="D41" s="117" t="s">
        <v>1822</v>
      </c>
      <c r="E41" s="118">
        <v>24064</v>
      </c>
      <c r="G41" s="92" t="str">
        <f t="shared" si="1"/>
        <v>KHU KHOT STATION ALLIANCE COMPANY LIMITED</v>
      </c>
      <c r="H41" s="92"/>
      <c r="I41" s="116">
        <v>26579</v>
      </c>
      <c r="J41" s="119" t="s">
        <v>1786</v>
      </c>
      <c r="L41" s="92" t="str">
        <f t="shared" si="2"/>
        <v xml:space="preserve">Mo Chit Land Company Limited </v>
      </c>
    </row>
    <row r="42" spans="1:12">
      <c r="A42" t="str">
        <f t="shared" si="0"/>
        <v>6210    SIAM PAGING AND COMMUNICATION CO.,LTD.</v>
      </c>
      <c r="C42" s="117">
        <v>6210</v>
      </c>
      <c r="D42" s="117" t="s">
        <v>1825</v>
      </c>
      <c r="E42" s="118">
        <v>24065</v>
      </c>
      <c r="G42" s="92" t="str">
        <f t="shared" si="1"/>
        <v>SIAM PAGING AND COMMUNICATION CO.,LTD.</v>
      </c>
      <c r="H42" s="92"/>
      <c r="I42" s="116">
        <v>26580</v>
      </c>
      <c r="J42" s="119" t="s">
        <v>1806</v>
      </c>
      <c r="L42" s="92" t="str">
        <f t="shared" si="2"/>
        <v xml:space="preserve">BOONBARAMEE METTA PROPERTY CO.,LTD. </v>
      </c>
    </row>
    <row r="43" spans="1:12">
      <c r="A43" t="str">
        <f t="shared" si="0"/>
        <v>6220    TANAYONG FOOD AND BEVERAGE CO.,LTD.</v>
      </c>
      <c r="C43" s="117">
        <v>6220</v>
      </c>
      <c r="D43" s="117" t="s">
        <v>1827</v>
      </c>
      <c r="E43" s="118">
        <v>24066</v>
      </c>
      <c r="G43" s="92" t="str">
        <f t="shared" si="1"/>
        <v>TANAYONG FOOD AND BEVERAGE CO.,LTD.</v>
      </c>
      <c r="H43" s="92"/>
      <c r="I43" s="116">
        <v>26581</v>
      </c>
      <c r="J43" s="119" t="s">
        <v>1808</v>
      </c>
      <c r="L43" s="92" t="str">
        <f t="shared" si="2"/>
        <v xml:space="preserve">Pacific Hotel Chiangmai Co.,Ltd. </v>
      </c>
    </row>
    <row r="44" spans="1:12">
      <c r="A44" t="str">
        <f t="shared" si="0"/>
        <v xml:space="preserve">6230    PrannaKiri Assets Co., Ltd. </v>
      </c>
      <c r="C44" s="117">
        <v>6230</v>
      </c>
      <c r="D44" s="117" t="s">
        <v>1829</v>
      </c>
      <c r="E44" s="118">
        <v>24067</v>
      </c>
      <c r="G44" s="92" t="str">
        <f t="shared" si="1"/>
        <v xml:space="preserve">PrannaKiri Assets Co., Ltd. </v>
      </c>
      <c r="H44" s="92"/>
      <c r="I44" s="116">
        <v>26582</v>
      </c>
      <c r="J44" s="119" t="s">
        <v>1810</v>
      </c>
      <c r="L44" s="92" t="str">
        <f t="shared" si="2"/>
        <v xml:space="preserve">Pacific Chiangmai Co.,Ltd. </v>
      </c>
    </row>
    <row r="45" spans="1:12">
      <c r="A45" t="str">
        <f t="shared" si="0"/>
        <v xml:space="preserve">6240    Ratburana Alliance Co., Ltd. </v>
      </c>
      <c r="C45" s="117">
        <v>6240</v>
      </c>
      <c r="D45" s="117" t="s">
        <v>1830</v>
      </c>
      <c r="E45" s="118">
        <v>24068</v>
      </c>
      <c r="G45" s="92" t="str">
        <f t="shared" si="1"/>
        <v xml:space="preserve">Ratburana Alliance Co., Ltd. </v>
      </c>
      <c r="H45" s="92"/>
      <c r="I45" s="116">
        <v>26583</v>
      </c>
      <c r="J45" s="119" t="s">
        <v>1813</v>
      </c>
      <c r="L45" s="92" t="str">
        <f t="shared" si="2"/>
        <v xml:space="preserve">Prime Area Retail Company Limited </v>
      </c>
    </row>
    <row r="46" spans="1:12">
      <c r="A46" t="str">
        <f t="shared" si="0"/>
        <v xml:space="preserve">6250    NPARK GLOBAL HOLDING CO., LTD. </v>
      </c>
      <c r="C46" s="117">
        <v>6250</v>
      </c>
      <c r="D46" s="117" t="s">
        <v>1832</v>
      </c>
      <c r="E46" s="118">
        <v>24069</v>
      </c>
      <c r="G46" s="92" t="str">
        <f t="shared" si="1"/>
        <v xml:space="preserve">NPARK GLOBAL HOLDING CO., LTD. </v>
      </c>
      <c r="H46" s="92"/>
      <c r="I46" s="116">
        <v>26584</v>
      </c>
      <c r="J46" s="119" t="s">
        <v>1834</v>
      </c>
      <c r="L46" s="92" t="str">
        <f t="shared" si="2"/>
        <v xml:space="preserve">Phraram 9 Alliance Co.,Ltd. </v>
      </c>
    </row>
    <row r="47" spans="1:12">
      <c r="A47" t="str">
        <f t="shared" si="0"/>
        <v xml:space="preserve">6260    Phraram 9 Alliance Co.,Ltd. </v>
      </c>
      <c r="C47" s="117">
        <v>6260</v>
      </c>
      <c r="D47" s="117" t="s">
        <v>1833</v>
      </c>
      <c r="E47" s="118">
        <v>26584</v>
      </c>
      <c r="G47" s="92" t="str">
        <f t="shared" si="1"/>
        <v xml:space="preserve">Phraram 9 Alliance Co.,Ltd. </v>
      </c>
      <c r="H47" s="92"/>
      <c r="I47" s="116">
        <v>26585</v>
      </c>
      <c r="J47" s="119" t="s">
        <v>1836</v>
      </c>
      <c r="L47" s="92" t="str">
        <f t="shared" si="2"/>
        <v xml:space="preserve">Prime Area 12 Co.,Ltd. </v>
      </c>
    </row>
    <row r="48" spans="1:12">
      <c r="A48" t="str">
        <f t="shared" si="0"/>
        <v xml:space="preserve">6270    Prime Area 12 Co.,Ltd. </v>
      </c>
      <c r="C48" s="117">
        <v>6270</v>
      </c>
      <c r="D48" s="117" t="s">
        <v>1835</v>
      </c>
      <c r="E48" s="118">
        <v>26585</v>
      </c>
      <c r="G48" s="92" t="str">
        <f t="shared" si="1"/>
        <v xml:space="preserve">Prime Area 12 Co.,Ltd. </v>
      </c>
      <c r="H48" s="92"/>
      <c r="I48" s="116">
        <v>26586</v>
      </c>
      <c r="J48" s="119" t="s">
        <v>1838</v>
      </c>
      <c r="L48" s="92" t="str">
        <f t="shared" si="2"/>
        <v xml:space="preserve">Prime Area 38  Co.,Ltd. </v>
      </c>
    </row>
    <row r="49" spans="1:12">
      <c r="A49" t="str">
        <f t="shared" si="0"/>
        <v xml:space="preserve">7010    Prime Area 38  Co.,Ltd. </v>
      </c>
      <c r="C49" s="117">
        <v>7010</v>
      </c>
      <c r="D49" s="117" t="s">
        <v>1837</v>
      </c>
      <c r="E49" s="118">
        <v>26586</v>
      </c>
      <c r="G49" s="92" t="str">
        <f t="shared" si="1"/>
        <v xml:space="preserve">Prime Area 38  Co.,Ltd. </v>
      </c>
      <c r="H49" s="92"/>
      <c r="I49" s="116">
        <v>26995</v>
      </c>
      <c r="J49" s="119" t="s">
        <v>1788</v>
      </c>
      <c r="L49" s="92" t="str">
        <f t="shared" si="2"/>
        <v xml:space="preserve">CAPRICORN HILL CO., LTD. </v>
      </c>
    </row>
    <row r="50" spans="1:12">
      <c r="A50" t="str">
        <f t="shared" si="0"/>
        <v xml:space="preserve">7500    KEYSTONE ESTATE Co.,Ltd. </v>
      </c>
      <c r="C50" s="117">
        <v>7500</v>
      </c>
      <c r="D50" s="117" t="s">
        <v>1839</v>
      </c>
      <c r="E50" s="118">
        <v>24070</v>
      </c>
      <c r="G50" s="92" t="str">
        <f t="shared" si="1"/>
        <v xml:space="preserve">KEYSTONE ESTATE Co.,Ltd. </v>
      </c>
      <c r="H50" s="92"/>
      <c r="I50" s="116">
        <v>31657</v>
      </c>
      <c r="J50" s="119" t="s">
        <v>1857</v>
      </c>
      <c r="L50" s="92" t="str">
        <f t="shared" si="2"/>
        <v xml:space="preserve">Rabbit Cash Company Limited </v>
      </c>
    </row>
    <row r="51" spans="1:12">
      <c r="A51" t="str">
        <f t="shared" si="0"/>
        <v xml:space="preserve">7510    Keystone Management Co.,Ltd </v>
      </c>
      <c r="C51" s="117">
        <v>7510</v>
      </c>
      <c r="D51" s="117" t="s">
        <v>1840</v>
      </c>
      <c r="E51" s="118">
        <v>24071</v>
      </c>
      <c r="G51" s="92" t="str">
        <f t="shared" si="1"/>
        <v xml:space="preserve">Keystone Management Co.,Ltd </v>
      </c>
      <c r="H51" s="92"/>
      <c r="I51" s="116">
        <v>129703</v>
      </c>
      <c r="J51" s="119" t="s">
        <v>1815</v>
      </c>
      <c r="L51" s="92" t="str">
        <f t="shared" si="2"/>
        <v xml:space="preserve">U Remix Company Limited </v>
      </c>
    </row>
    <row r="52" spans="1:12">
      <c r="A52" t="str">
        <f t="shared" si="0"/>
        <v>7900    Rabbit Life Insurance Public Company Limited</v>
      </c>
      <c r="C52" s="117">
        <v>7900</v>
      </c>
      <c r="D52" s="117" t="s">
        <v>1841</v>
      </c>
      <c r="E52" s="118">
        <v>129725</v>
      </c>
      <c r="G52" s="92" t="str">
        <f t="shared" si="1"/>
        <v>Rabbit Life Insurance Public Company Limited</v>
      </c>
      <c r="H52" s="92"/>
      <c r="I52" s="116">
        <v>129725</v>
      </c>
      <c r="J52" s="119" t="s">
        <v>1842</v>
      </c>
      <c r="K52" s="116" t="s">
        <v>1764</v>
      </c>
      <c r="L52" s="92" t="str">
        <f t="shared" si="2"/>
        <v>Rabbit Life Insurance Public Company Limited</v>
      </c>
    </row>
    <row r="53" spans="1:12">
      <c r="A53" t="str">
        <f t="shared" si="0"/>
        <v xml:space="preserve">7910    RBH Ventures Company Limited </v>
      </c>
      <c r="C53" s="117">
        <v>7910</v>
      </c>
      <c r="D53" s="117" t="s">
        <v>1843</v>
      </c>
      <c r="E53" s="118">
        <v>138016</v>
      </c>
      <c r="G53" s="92" t="str">
        <f t="shared" si="1"/>
        <v xml:space="preserve">RBH Ventures Company Limited </v>
      </c>
      <c r="H53" s="92"/>
      <c r="I53" s="116">
        <v>136250</v>
      </c>
      <c r="J53" s="119" t="s">
        <v>132</v>
      </c>
      <c r="L53" s="92" t="str">
        <f t="shared" si="2"/>
        <v xml:space="preserve">Turtle 2 Company Limited </v>
      </c>
    </row>
    <row r="54" spans="1:12">
      <c r="A54" t="str">
        <f t="shared" si="0"/>
        <v>8010    Bangkok Smartcard System Company Limited</v>
      </c>
      <c r="C54" s="117">
        <v>8010</v>
      </c>
      <c r="D54" s="117" t="s">
        <v>1845</v>
      </c>
      <c r="E54" s="118">
        <v>136251</v>
      </c>
      <c r="G54" s="92" t="str">
        <f t="shared" si="1"/>
        <v>Bangkok Smartcard System Company Limited</v>
      </c>
      <c r="H54" s="92"/>
      <c r="I54" s="116">
        <v>136251</v>
      </c>
      <c r="J54" s="119" t="s">
        <v>1846</v>
      </c>
      <c r="K54" s="116" t="s">
        <v>1768</v>
      </c>
      <c r="L54" s="92" t="str">
        <f t="shared" si="2"/>
        <v>Bangkok Smartcard System Company Limited</v>
      </c>
    </row>
    <row r="55" spans="1:12">
      <c r="A55" t="str">
        <f t="shared" si="0"/>
        <v xml:space="preserve">8020    Rabbit Rewards Company Limited </v>
      </c>
      <c r="C55" s="117">
        <v>8020</v>
      </c>
      <c r="D55" s="117" t="s">
        <v>1847</v>
      </c>
      <c r="E55" s="118">
        <v>136252</v>
      </c>
      <c r="G55" s="92" t="str">
        <f t="shared" si="1"/>
        <v xml:space="preserve">Rabbit Rewards Company Limited </v>
      </c>
      <c r="H55" s="92"/>
      <c r="I55" s="116">
        <v>136252</v>
      </c>
      <c r="J55" s="119" t="s">
        <v>127</v>
      </c>
      <c r="L55" s="92" t="str">
        <f t="shared" si="2"/>
        <v xml:space="preserve">Rabbit Rewards Company Limited </v>
      </c>
    </row>
    <row r="56" spans="1:12">
      <c r="A56" t="str">
        <f t="shared" si="0"/>
        <v>8030    Bangkok Payment Solutions Company Limited</v>
      </c>
      <c r="C56" s="117">
        <v>8030</v>
      </c>
      <c r="D56" s="117" t="s">
        <v>1848</v>
      </c>
      <c r="E56" s="118">
        <v>136253</v>
      </c>
      <c r="G56" s="92" t="str">
        <f t="shared" si="1"/>
        <v>Bangkok Payment Solutions Company Limited</v>
      </c>
      <c r="H56" s="92"/>
      <c r="I56" s="116">
        <v>136253</v>
      </c>
      <c r="J56" s="119" t="s">
        <v>1849</v>
      </c>
      <c r="K56" s="116" t="s">
        <v>1850</v>
      </c>
      <c r="L56" s="92" t="str">
        <f t="shared" si="2"/>
        <v>Bangkok Payment Solutions Company Limited</v>
      </c>
    </row>
    <row r="57" spans="1:12">
      <c r="A57" t="str">
        <f t="shared" si="0"/>
        <v xml:space="preserve">8040    BSS Holdings Company Limited </v>
      </c>
      <c r="C57" s="117">
        <v>8040</v>
      </c>
      <c r="D57" s="117" t="s">
        <v>1851</v>
      </c>
      <c r="E57" s="118">
        <v>136254</v>
      </c>
      <c r="G57" s="92" t="str">
        <f t="shared" si="1"/>
        <v xml:space="preserve">BSS Holdings Company Limited </v>
      </c>
      <c r="H57" s="92"/>
      <c r="I57" s="116">
        <v>136254</v>
      </c>
      <c r="J57" s="119" t="s">
        <v>128</v>
      </c>
      <c r="L57" s="92" t="str">
        <f t="shared" si="2"/>
        <v xml:space="preserve">BSS Holdings Company Limited </v>
      </c>
    </row>
    <row r="58" spans="1:12">
      <c r="A58" t="str">
        <f t="shared" si="0"/>
        <v>8050    RabbitPay System Company Limited</v>
      </c>
      <c r="C58" s="117">
        <v>8050</v>
      </c>
      <c r="D58" s="117" t="s">
        <v>1852</v>
      </c>
      <c r="E58" s="118">
        <v>136255</v>
      </c>
      <c r="G58" s="92" t="str">
        <f t="shared" si="1"/>
        <v>RabbitPay System Company Limited</v>
      </c>
      <c r="H58" s="92"/>
      <c r="I58" s="116">
        <v>136255</v>
      </c>
      <c r="J58" s="119" t="s">
        <v>1853</v>
      </c>
      <c r="K58" s="116" t="s">
        <v>1768</v>
      </c>
      <c r="L58" s="92" t="str">
        <f t="shared" si="2"/>
        <v>RabbitPay System Company Limited</v>
      </c>
    </row>
    <row r="59" spans="1:12">
      <c r="A59" t="str">
        <f t="shared" si="0"/>
        <v>8090    RB Services Company Limited</v>
      </c>
      <c r="C59" s="117">
        <v>8090</v>
      </c>
      <c r="D59" s="117" t="s">
        <v>1854</v>
      </c>
      <c r="E59" s="118">
        <v>136256</v>
      </c>
      <c r="G59" s="92" t="str">
        <f t="shared" si="1"/>
        <v>RB Services Company Limited</v>
      </c>
      <c r="H59" s="92"/>
      <c r="I59" s="116">
        <v>136256</v>
      </c>
      <c r="J59" s="119" t="s">
        <v>1855</v>
      </c>
      <c r="K59" s="116" t="s">
        <v>1764</v>
      </c>
      <c r="L59" s="92" t="str">
        <f t="shared" si="2"/>
        <v>RB Services Company Limited</v>
      </c>
    </row>
    <row r="60" spans="1:12">
      <c r="A60" t="str">
        <f t="shared" si="0"/>
        <v xml:space="preserve">8100    Rabbit Cash Company Limited </v>
      </c>
      <c r="C60" s="117">
        <v>8100</v>
      </c>
      <c r="D60" s="117" t="s">
        <v>1856</v>
      </c>
      <c r="E60" s="118">
        <v>31657</v>
      </c>
      <c r="G60" s="92" t="str">
        <f t="shared" si="1"/>
        <v xml:space="preserve">Rabbit Cash Company Limited </v>
      </c>
      <c r="H60" s="92"/>
      <c r="I60" s="116">
        <v>136257</v>
      </c>
      <c r="J60" s="119" t="s">
        <v>130</v>
      </c>
      <c r="L60" s="92" t="str">
        <f t="shared" si="2"/>
        <v xml:space="preserve">Turtle 23 Company Limited </v>
      </c>
    </row>
    <row r="61" spans="1:12">
      <c r="A61" t="str">
        <f t="shared" si="0"/>
        <v xml:space="preserve">8200    HHT Construction Company Limited </v>
      </c>
      <c r="C61" s="117">
        <v>8200</v>
      </c>
      <c r="D61" s="117" t="s">
        <v>1858</v>
      </c>
      <c r="E61" s="118">
        <v>24079</v>
      </c>
      <c r="G61" s="92" t="str">
        <f t="shared" si="1"/>
        <v xml:space="preserve">HHT Construction Company Limited </v>
      </c>
      <c r="H61" s="92"/>
      <c r="I61" s="116">
        <v>136258</v>
      </c>
      <c r="J61" s="119" t="s">
        <v>131</v>
      </c>
      <c r="L61" s="92" t="str">
        <f t="shared" si="2"/>
        <v xml:space="preserve">Turtle 1 Company Limited </v>
      </c>
    </row>
    <row r="62" spans="1:12">
      <c r="A62" t="str">
        <f t="shared" si="0"/>
        <v xml:space="preserve">8300    Turtle 23 Company Limited </v>
      </c>
      <c r="C62" s="117">
        <v>8300</v>
      </c>
      <c r="D62" s="117" t="s">
        <v>1859</v>
      </c>
      <c r="E62" s="118">
        <v>136257</v>
      </c>
      <c r="G62" s="92" t="str">
        <f t="shared" si="1"/>
        <v xml:space="preserve">Turtle 23 Company Limited </v>
      </c>
      <c r="H62" s="92"/>
      <c r="I62" s="116">
        <v>136259</v>
      </c>
      <c r="J62" s="119" t="s">
        <v>133</v>
      </c>
      <c r="L62" s="92" t="str">
        <f t="shared" si="2"/>
        <v xml:space="preserve">Turtle 3 Company Limited </v>
      </c>
    </row>
    <row r="63" spans="1:12">
      <c r="A63" t="str">
        <f t="shared" si="0"/>
        <v xml:space="preserve">8310    Turtle 1 Company Limited </v>
      </c>
      <c r="C63" s="117">
        <v>8310</v>
      </c>
      <c r="D63" s="117" t="s">
        <v>1287</v>
      </c>
      <c r="E63" s="118">
        <v>136258</v>
      </c>
      <c r="G63" s="92" t="str">
        <f t="shared" si="1"/>
        <v xml:space="preserve">Turtle 1 Company Limited </v>
      </c>
      <c r="H63" s="92"/>
      <c r="I63" s="116">
        <v>136260</v>
      </c>
      <c r="J63" s="119" t="s">
        <v>134</v>
      </c>
      <c r="L63" s="92" t="str">
        <f t="shared" si="2"/>
        <v xml:space="preserve">Turtle 4 Company Limited </v>
      </c>
    </row>
    <row r="64" spans="1:12">
      <c r="A64" t="str">
        <f t="shared" si="0"/>
        <v xml:space="preserve">8330    Turtle 3 Company Limited </v>
      </c>
      <c r="C64" s="117">
        <v>8330</v>
      </c>
      <c r="D64" s="117" t="s">
        <v>1653</v>
      </c>
      <c r="E64" s="118">
        <v>136259</v>
      </c>
      <c r="G64" s="92" t="str">
        <f t="shared" si="1"/>
        <v xml:space="preserve">Turtle 3 Company Limited </v>
      </c>
      <c r="H64" s="92"/>
      <c r="I64" s="116">
        <v>136261</v>
      </c>
      <c r="J64" s="119" t="s">
        <v>135</v>
      </c>
      <c r="L64" s="92" t="str">
        <f t="shared" si="2"/>
        <v xml:space="preserve">Turtle 5 Company Limited </v>
      </c>
    </row>
    <row r="65" spans="1:12">
      <c r="A65" t="str">
        <f t="shared" si="0"/>
        <v xml:space="preserve">8340    Turtle 4 Company Limited </v>
      </c>
      <c r="C65" s="117">
        <v>8340</v>
      </c>
      <c r="D65" s="117" t="s">
        <v>1662</v>
      </c>
      <c r="E65" s="118">
        <v>136260</v>
      </c>
      <c r="G65" s="92" t="str">
        <f t="shared" si="1"/>
        <v xml:space="preserve">Turtle 4 Company Limited </v>
      </c>
      <c r="H65" s="92"/>
      <c r="I65" s="116">
        <v>136262</v>
      </c>
      <c r="J65" s="119" t="s">
        <v>136</v>
      </c>
      <c r="L65" s="92" t="str">
        <f t="shared" si="2"/>
        <v xml:space="preserve">Turtle 6 Company Limited </v>
      </c>
    </row>
    <row r="66" spans="1:12">
      <c r="A66" t="str">
        <f t="shared" si="0"/>
        <v xml:space="preserve">8350    Turtle 5 Company Limited </v>
      </c>
      <c r="C66" s="117">
        <v>8350</v>
      </c>
      <c r="D66" s="117" t="s">
        <v>1860</v>
      </c>
      <c r="E66" s="118">
        <v>136261</v>
      </c>
      <c r="G66" s="92" t="str">
        <f t="shared" si="1"/>
        <v xml:space="preserve">Turtle 5 Company Limited </v>
      </c>
      <c r="H66" s="92"/>
      <c r="I66" s="116">
        <v>136263</v>
      </c>
      <c r="J66" s="119" t="s">
        <v>137</v>
      </c>
      <c r="L66" s="92" t="str">
        <f t="shared" si="2"/>
        <v xml:space="preserve">Turtle 7 Company Limited </v>
      </c>
    </row>
    <row r="67" spans="1:12">
      <c r="A67" t="str">
        <f t="shared" ref="A67:A71" si="3">C67&amp;"    "&amp;G67</f>
        <v xml:space="preserve">8360    Turtle 6 Company Limited </v>
      </c>
      <c r="C67" s="117">
        <v>8360</v>
      </c>
      <c r="D67" s="117" t="s">
        <v>1861</v>
      </c>
      <c r="E67" s="118">
        <v>136262</v>
      </c>
      <c r="G67" s="92" t="str">
        <f t="shared" ref="G67:G72" si="4">VLOOKUP(E67,I:L,4,0)</f>
        <v xml:space="preserve">Turtle 6 Company Limited </v>
      </c>
      <c r="H67" s="92"/>
      <c r="I67" s="116">
        <v>136264</v>
      </c>
      <c r="J67" s="119" t="s">
        <v>138</v>
      </c>
      <c r="L67" s="92" t="str">
        <f t="shared" ref="L67:L72" si="5">J67&amp;" "&amp;K67</f>
        <v xml:space="preserve">Turtle 8 Company Limited </v>
      </c>
    </row>
    <row r="68" spans="1:12">
      <c r="A68" t="str">
        <f t="shared" si="3"/>
        <v xml:space="preserve">8370    Turtle 7 Company Limited </v>
      </c>
      <c r="C68" s="117">
        <v>8370</v>
      </c>
      <c r="D68" s="117" t="s">
        <v>1862</v>
      </c>
      <c r="E68" s="118">
        <v>136263</v>
      </c>
      <c r="G68" s="92" t="str">
        <f t="shared" si="4"/>
        <v xml:space="preserve">Turtle 7 Company Limited </v>
      </c>
      <c r="H68" s="92"/>
      <c r="I68" s="116">
        <v>136265</v>
      </c>
      <c r="J68" s="119" t="s">
        <v>139</v>
      </c>
      <c r="L68" s="92" t="str">
        <f t="shared" si="5"/>
        <v xml:space="preserve">Turtle 9 Company Limited </v>
      </c>
    </row>
    <row r="69" spans="1:12">
      <c r="A69" t="str">
        <f t="shared" si="3"/>
        <v xml:space="preserve">8380    Turtle 8 Company Limited </v>
      </c>
      <c r="C69" s="117">
        <v>8380</v>
      </c>
      <c r="D69" s="117" t="s">
        <v>1863</v>
      </c>
      <c r="E69" s="118">
        <v>136264</v>
      </c>
      <c r="G69" s="92" t="str">
        <f t="shared" si="4"/>
        <v xml:space="preserve">Turtle 8 Company Limited </v>
      </c>
      <c r="H69" s="92"/>
      <c r="I69" s="116">
        <v>136266</v>
      </c>
      <c r="J69" s="119" t="s">
        <v>140</v>
      </c>
      <c r="L69" s="92" t="str">
        <f t="shared" si="5"/>
        <v xml:space="preserve">Turtle 10 Company Limited </v>
      </c>
    </row>
    <row r="70" spans="1:12">
      <c r="A70" t="str">
        <f t="shared" si="3"/>
        <v xml:space="preserve">8390    Turtle 9 Company Limited </v>
      </c>
      <c r="C70" s="117">
        <v>8390</v>
      </c>
      <c r="D70" s="117" t="s">
        <v>1864</v>
      </c>
      <c r="E70" s="118">
        <v>136265</v>
      </c>
      <c r="G70" s="92" t="str">
        <f t="shared" si="4"/>
        <v xml:space="preserve">Turtle 9 Company Limited </v>
      </c>
      <c r="H70" s="92"/>
      <c r="I70" s="116">
        <v>137642</v>
      </c>
      <c r="J70" s="119" t="s">
        <v>1790</v>
      </c>
      <c r="L70" s="92" t="str">
        <f t="shared" si="5"/>
        <v xml:space="preserve">RC Area Company Limited </v>
      </c>
    </row>
    <row r="71" spans="1:12">
      <c r="A71" t="str">
        <f t="shared" si="3"/>
        <v xml:space="preserve">8400    Turtle 10 Company Limited </v>
      </c>
      <c r="C71" s="117">
        <v>8400</v>
      </c>
      <c r="D71" s="117" t="s">
        <v>1865</v>
      </c>
      <c r="E71" s="118">
        <v>136266</v>
      </c>
      <c r="G71" s="92" t="str">
        <f t="shared" si="4"/>
        <v xml:space="preserve">Turtle 10 Company Limited </v>
      </c>
      <c r="H71" s="92"/>
      <c r="I71" s="119">
        <v>138016</v>
      </c>
      <c r="J71" s="119" t="s">
        <v>1844</v>
      </c>
      <c r="L71" s="92" t="str">
        <f t="shared" si="5"/>
        <v xml:space="preserve">RBH Ventures Company Limited </v>
      </c>
    </row>
    <row r="72" spans="1:12">
      <c r="C72" s="120" t="s">
        <v>1866</v>
      </c>
      <c r="D72" s="120" t="s">
        <v>1867</v>
      </c>
      <c r="E72" s="121">
        <v>24080</v>
      </c>
      <c r="G72" s="92" t="str">
        <f t="shared" si="4"/>
        <v xml:space="preserve"> </v>
      </c>
      <c r="I72" s="116">
        <v>138112</v>
      </c>
      <c r="J72" s="116" t="s">
        <v>1964</v>
      </c>
      <c r="L72" s="91" t="str">
        <f t="shared" si="5"/>
        <v xml:space="preserve">PHANTOM LINK COMPANY LIMITED 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5"/>
  <sheetViews>
    <sheetView workbookViewId="0">
      <selection activeCell="C1" sqref="C1"/>
    </sheetView>
  </sheetViews>
  <sheetFormatPr defaultRowHeight="12.5"/>
  <cols>
    <col min="1" max="1" width="12.54296875" style="5" bestFit="1" customWidth="1"/>
    <col min="2" max="3" width="44.453125" style="5" bestFit="1" customWidth="1"/>
  </cols>
  <sheetData>
    <row r="1" spans="1:3">
      <c r="A1" s="4" t="s">
        <v>30</v>
      </c>
      <c r="B1" s="4" t="s">
        <v>107</v>
      </c>
      <c r="C1" s="4" t="s">
        <v>30</v>
      </c>
    </row>
    <row r="2" spans="1:3">
      <c r="A2" s="16">
        <v>1001</v>
      </c>
      <c r="B2" s="16" t="s">
        <v>141</v>
      </c>
      <c r="C2" s="16" t="str">
        <f>A2&amp; " : "&amp; B2</f>
        <v>1001 : Office</v>
      </c>
    </row>
    <row r="3" spans="1:3">
      <c r="A3" s="5">
        <v>1002</v>
      </c>
      <c r="B3" s="5" t="s">
        <v>142</v>
      </c>
      <c r="C3" s="5" t="str">
        <f t="shared" ref="C3:C15" si="0">A3&amp; " : "&amp; B3</f>
        <v>1002 : Residential</v>
      </c>
    </row>
    <row r="4" spans="1:3">
      <c r="A4" s="5">
        <v>1003</v>
      </c>
      <c r="B4" s="5" t="s">
        <v>143</v>
      </c>
      <c r="C4" s="5" t="str">
        <f t="shared" si="0"/>
        <v>1003 : Retail/shop</v>
      </c>
    </row>
    <row r="5" spans="1:3">
      <c r="A5" s="5">
        <v>1004</v>
      </c>
      <c r="B5" s="5" t="s">
        <v>144</v>
      </c>
      <c r="C5" s="5" t="str">
        <f t="shared" si="0"/>
        <v>1004 : Parking</v>
      </c>
    </row>
    <row r="6" spans="1:3">
      <c r="A6" s="5">
        <v>1005</v>
      </c>
      <c r="B6" s="5" t="s">
        <v>145</v>
      </c>
      <c r="C6" s="5" t="str">
        <f t="shared" si="0"/>
        <v>1005 : Land</v>
      </c>
    </row>
    <row r="7" spans="1:3">
      <c r="A7" s="5">
        <v>1006</v>
      </c>
      <c r="B7" s="5" t="s">
        <v>146</v>
      </c>
      <c r="C7" s="5" t="str">
        <f t="shared" si="0"/>
        <v>1006 : House</v>
      </c>
    </row>
    <row r="8" spans="1:3">
      <c r="A8" s="5">
        <v>1009</v>
      </c>
      <c r="B8" s="5" t="s">
        <v>147</v>
      </c>
      <c r="C8" s="5" t="str">
        <f t="shared" si="0"/>
        <v>1009 : Others</v>
      </c>
    </row>
    <row r="9" spans="1:3">
      <c r="A9" s="5">
        <v>2001</v>
      </c>
      <c r="B9" s="5" t="s">
        <v>148</v>
      </c>
      <c r="C9" s="5" t="str">
        <f t="shared" si="0"/>
        <v>2001 : Permanent</v>
      </c>
    </row>
    <row r="10" spans="1:3">
      <c r="A10" s="5">
        <v>2002</v>
      </c>
      <c r="B10" s="5" t="s">
        <v>149</v>
      </c>
      <c r="C10" s="5" t="str">
        <f t="shared" si="0"/>
        <v>2002 : Temporary</v>
      </c>
    </row>
    <row r="11" spans="1:3">
      <c r="A11" s="5">
        <v>2003</v>
      </c>
      <c r="B11" s="5" t="s">
        <v>150</v>
      </c>
      <c r="C11" s="5" t="str">
        <f t="shared" si="0"/>
        <v>2003 : Special</v>
      </c>
    </row>
    <row r="12" spans="1:3">
      <c r="A12" s="5">
        <v>3001</v>
      </c>
      <c r="B12" s="5" t="s">
        <v>151</v>
      </c>
      <c r="C12" s="5" t="str">
        <f t="shared" si="0"/>
        <v>3001 : Static</v>
      </c>
    </row>
    <row r="13" spans="1:3">
      <c r="A13" s="5">
        <v>3002</v>
      </c>
      <c r="B13" s="5" t="s">
        <v>152</v>
      </c>
      <c r="C13" s="5" t="str">
        <f t="shared" si="0"/>
        <v>3002 : Digital</v>
      </c>
    </row>
    <row r="14" spans="1:3">
      <c r="A14" s="5">
        <v>3003</v>
      </c>
      <c r="B14" s="5" t="s">
        <v>153</v>
      </c>
      <c r="C14" s="5" t="str">
        <f t="shared" si="0"/>
        <v>3003 : Online</v>
      </c>
    </row>
    <row r="15" spans="1:3">
      <c r="A15" s="5">
        <v>3004</v>
      </c>
      <c r="B15" s="5" t="s">
        <v>154</v>
      </c>
      <c r="C15" s="5" t="str">
        <f t="shared" si="0"/>
        <v>3004 : Other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54"/>
  <sheetViews>
    <sheetView workbookViewId="0"/>
  </sheetViews>
  <sheetFormatPr defaultRowHeight="12.5"/>
  <cols>
    <col min="1" max="1" width="14" style="10" bestFit="1" customWidth="1"/>
    <col min="2" max="2" width="15.54296875" style="10" bestFit="1" customWidth="1"/>
    <col min="3" max="3" width="44.453125" style="5" bestFit="1" customWidth="1"/>
  </cols>
  <sheetData>
    <row r="1" spans="1:3">
      <c r="A1" s="8" t="s">
        <v>35</v>
      </c>
      <c r="B1" s="9" t="s">
        <v>107</v>
      </c>
      <c r="C1" s="72" t="s">
        <v>35</v>
      </c>
    </row>
    <row r="2" spans="1:3">
      <c r="A2" s="10" t="s">
        <v>155</v>
      </c>
      <c r="B2" s="10" t="s">
        <v>156</v>
      </c>
      <c r="C2" s="16" t="str">
        <f>A2&amp; " : "&amp; B2</f>
        <v>AD : Andorra</v>
      </c>
    </row>
    <row r="3" spans="1:3">
      <c r="A3" s="10" t="s">
        <v>157</v>
      </c>
      <c r="B3" s="10" t="s">
        <v>158</v>
      </c>
      <c r="C3" s="5" t="str">
        <f t="shared" ref="C3:C66" si="0">A3&amp; " : "&amp; B3</f>
        <v>AE : Utd.Arab Emir.</v>
      </c>
    </row>
    <row r="4" spans="1:3">
      <c r="A4" s="10" t="s">
        <v>159</v>
      </c>
      <c r="B4" s="10" t="s">
        <v>160</v>
      </c>
      <c r="C4" s="5" t="str">
        <f t="shared" si="0"/>
        <v>AF : Afghanistan</v>
      </c>
    </row>
    <row r="5" spans="1:3">
      <c r="A5" s="10" t="s">
        <v>161</v>
      </c>
      <c r="B5" s="10" t="s">
        <v>162</v>
      </c>
      <c r="C5" s="5" t="str">
        <f t="shared" si="0"/>
        <v>AG : Antigua/Barbuda</v>
      </c>
    </row>
    <row r="6" spans="1:3">
      <c r="A6" s="10" t="s">
        <v>163</v>
      </c>
      <c r="B6" s="10" t="s">
        <v>164</v>
      </c>
      <c r="C6" s="5" t="str">
        <f t="shared" si="0"/>
        <v>AI : Anguilla</v>
      </c>
    </row>
    <row r="7" spans="1:3">
      <c r="A7" s="10" t="s">
        <v>165</v>
      </c>
      <c r="B7" s="10" t="s">
        <v>166</v>
      </c>
      <c r="C7" s="5" t="str">
        <f t="shared" si="0"/>
        <v>AL : Albania</v>
      </c>
    </row>
    <row r="8" spans="1:3">
      <c r="A8" s="10" t="s">
        <v>167</v>
      </c>
      <c r="B8" s="10" t="s">
        <v>168</v>
      </c>
      <c r="C8" s="5" t="str">
        <f t="shared" si="0"/>
        <v>AM : Armenia</v>
      </c>
    </row>
    <row r="9" spans="1:3">
      <c r="A9" s="10" t="s">
        <v>169</v>
      </c>
      <c r="B9" s="10" t="s">
        <v>170</v>
      </c>
      <c r="C9" s="5" t="str">
        <f t="shared" si="0"/>
        <v>AO : Angola</v>
      </c>
    </row>
    <row r="10" spans="1:3">
      <c r="A10" s="10" t="s">
        <v>171</v>
      </c>
      <c r="B10" s="10" t="s">
        <v>172</v>
      </c>
      <c r="C10" s="5" t="str">
        <f t="shared" si="0"/>
        <v>AQ : Antarctica</v>
      </c>
    </row>
    <row r="11" spans="1:3">
      <c r="A11" s="10" t="s">
        <v>173</v>
      </c>
      <c r="B11" s="10" t="s">
        <v>174</v>
      </c>
      <c r="C11" s="5" t="str">
        <f t="shared" si="0"/>
        <v>AR : Argentina</v>
      </c>
    </row>
    <row r="12" spans="1:3">
      <c r="A12" s="10" t="s">
        <v>175</v>
      </c>
      <c r="B12" s="10" t="s">
        <v>176</v>
      </c>
      <c r="C12" s="5" t="str">
        <f t="shared" si="0"/>
        <v>AS : Samoa, America</v>
      </c>
    </row>
    <row r="13" spans="1:3">
      <c r="A13" s="10" t="s">
        <v>177</v>
      </c>
      <c r="B13" s="10" t="s">
        <v>178</v>
      </c>
      <c r="C13" s="5" t="str">
        <f t="shared" si="0"/>
        <v>AT : Austria</v>
      </c>
    </row>
    <row r="14" spans="1:3">
      <c r="A14" s="10" t="s">
        <v>179</v>
      </c>
      <c r="B14" s="10" t="s">
        <v>180</v>
      </c>
      <c r="C14" s="5" t="str">
        <f t="shared" si="0"/>
        <v>AU : Australia</v>
      </c>
    </row>
    <row r="15" spans="1:3">
      <c r="A15" s="10" t="s">
        <v>181</v>
      </c>
      <c r="B15" s="10" t="s">
        <v>182</v>
      </c>
      <c r="C15" s="5" t="str">
        <f t="shared" si="0"/>
        <v>AW : Aruba</v>
      </c>
    </row>
    <row r="16" spans="1:3">
      <c r="A16" s="10" t="s">
        <v>183</v>
      </c>
      <c r="B16" s="10" t="s">
        <v>184</v>
      </c>
      <c r="C16" s="5" t="str">
        <f t="shared" si="0"/>
        <v>AX : Aland Islands</v>
      </c>
    </row>
    <row r="17" spans="1:3">
      <c r="A17" s="10" t="s">
        <v>185</v>
      </c>
      <c r="B17" s="10" t="s">
        <v>186</v>
      </c>
      <c r="C17" s="5" t="str">
        <f t="shared" si="0"/>
        <v>AZ : Azerbaijan</v>
      </c>
    </row>
    <row r="18" spans="1:3">
      <c r="A18" s="10" t="s">
        <v>187</v>
      </c>
      <c r="B18" s="10" t="s">
        <v>188</v>
      </c>
      <c r="C18" s="5" t="str">
        <f t="shared" si="0"/>
        <v>BA : Bosnia-Herz.</v>
      </c>
    </row>
    <row r="19" spans="1:3">
      <c r="A19" s="10" t="s">
        <v>189</v>
      </c>
      <c r="B19" s="10" t="s">
        <v>190</v>
      </c>
      <c r="C19" s="5" t="str">
        <f t="shared" si="0"/>
        <v>BB : Barbados</v>
      </c>
    </row>
    <row r="20" spans="1:3">
      <c r="A20" s="10" t="s">
        <v>191</v>
      </c>
      <c r="B20" s="10" t="s">
        <v>192</v>
      </c>
      <c r="C20" s="5" t="str">
        <f t="shared" si="0"/>
        <v>BD : Bangladesh</v>
      </c>
    </row>
    <row r="21" spans="1:3">
      <c r="A21" s="10" t="s">
        <v>193</v>
      </c>
      <c r="B21" s="10" t="s">
        <v>194</v>
      </c>
      <c r="C21" s="5" t="str">
        <f t="shared" si="0"/>
        <v>BE : Belgium</v>
      </c>
    </row>
    <row r="22" spans="1:3">
      <c r="A22" s="10" t="s">
        <v>195</v>
      </c>
      <c r="B22" s="10" t="s">
        <v>196</v>
      </c>
      <c r="C22" s="5" t="str">
        <f t="shared" si="0"/>
        <v>BF : Burkina Faso</v>
      </c>
    </row>
    <row r="23" spans="1:3">
      <c r="A23" s="10" t="s">
        <v>197</v>
      </c>
      <c r="B23" s="10" t="s">
        <v>198</v>
      </c>
      <c r="C23" s="5" t="str">
        <f t="shared" si="0"/>
        <v>BG : Bulgaria</v>
      </c>
    </row>
    <row r="24" spans="1:3">
      <c r="A24" s="10" t="s">
        <v>199</v>
      </c>
      <c r="B24" s="10" t="s">
        <v>200</v>
      </c>
      <c r="C24" s="5" t="str">
        <f t="shared" si="0"/>
        <v>BH : Bahrain</v>
      </c>
    </row>
    <row r="25" spans="1:3">
      <c r="A25" s="10" t="s">
        <v>201</v>
      </c>
      <c r="B25" s="10" t="s">
        <v>202</v>
      </c>
      <c r="C25" s="5" t="str">
        <f t="shared" si="0"/>
        <v>BI : Burundi</v>
      </c>
    </row>
    <row r="26" spans="1:3">
      <c r="A26" s="10" t="s">
        <v>203</v>
      </c>
      <c r="B26" s="10" t="s">
        <v>204</v>
      </c>
      <c r="C26" s="5" t="str">
        <f t="shared" si="0"/>
        <v>BJ : Benin</v>
      </c>
    </row>
    <row r="27" spans="1:3">
      <c r="A27" s="10" t="s">
        <v>205</v>
      </c>
      <c r="B27" s="10" t="s">
        <v>206</v>
      </c>
      <c r="C27" s="5" t="str">
        <f t="shared" si="0"/>
        <v>BL : St. Barthelemy</v>
      </c>
    </row>
    <row r="28" spans="1:3">
      <c r="A28" s="10" t="s">
        <v>207</v>
      </c>
      <c r="B28" s="10" t="s">
        <v>208</v>
      </c>
      <c r="C28" s="5" t="str">
        <f t="shared" si="0"/>
        <v>BM : Bermuda</v>
      </c>
    </row>
    <row r="29" spans="1:3">
      <c r="A29" s="10" t="s">
        <v>209</v>
      </c>
      <c r="B29" s="10" t="s">
        <v>210</v>
      </c>
      <c r="C29" s="5" t="str">
        <f t="shared" si="0"/>
        <v>BN : Brunei Daruss.</v>
      </c>
    </row>
    <row r="30" spans="1:3">
      <c r="A30" s="10" t="s">
        <v>211</v>
      </c>
      <c r="B30" s="10" t="s">
        <v>212</v>
      </c>
      <c r="C30" s="5" t="str">
        <f t="shared" si="0"/>
        <v>BO : Bolivia</v>
      </c>
    </row>
    <row r="31" spans="1:3">
      <c r="A31" s="10" t="s">
        <v>213</v>
      </c>
      <c r="B31" s="10" t="s">
        <v>214</v>
      </c>
      <c r="C31" s="5" t="str">
        <f t="shared" si="0"/>
        <v>BQ : Bonaire, Saba</v>
      </c>
    </row>
    <row r="32" spans="1:3">
      <c r="A32" s="10" t="s">
        <v>215</v>
      </c>
      <c r="B32" s="10" t="s">
        <v>216</v>
      </c>
      <c r="C32" s="5" t="str">
        <f t="shared" si="0"/>
        <v>BR : Brazil</v>
      </c>
    </row>
    <row r="33" spans="1:3">
      <c r="A33" s="10" t="s">
        <v>217</v>
      </c>
      <c r="B33" s="10" t="s">
        <v>218</v>
      </c>
      <c r="C33" s="5" t="str">
        <f t="shared" si="0"/>
        <v>BS : Bahamas</v>
      </c>
    </row>
    <row r="34" spans="1:3">
      <c r="A34" s="10" t="s">
        <v>219</v>
      </c>
      <c r="B34" s="10" t="s">
        <v>220</v>
      </c>
      <c r="C34" s="5" t="str">
        <f t="shared" si="0"/>
        <v>BT : Bhutan</v>
      </c>
    </row>
    <row r="35" spans="1:3">
      <c r="A35" s="10" t="s">
        <v>221</v>
      </c>
      <c r="B35" s="10" t="s">
        <v>222</v>
      </c>
      <c r="C35" s="5" t="str">
        <f t="shared" si="0"/>
        <v>BV : Bouvet Islands</v>
      </c>
    </row>
    <row r="36" spans="1:3">
      <c r="A36" s="10" t="s">
        <v>223</v>
      </c>
      <c r="B36" s="10" t="s">
        <v>224</v>
      </c>
      <c r="C36" s="5" t="str">
        <f t="shared" si="0"/>
        <v>BW : Botswana</v>
      </c>
    </row>
    <row r="37" spans="1:3">
      <c r="A37" s="10" t="s">
        <v>225</v>
      </c>
      <c r="B37" s="10" t="s">
        <v>226</v>
      </c>
      <c r="C37" s="5" t="str">
        <f t="shared" si="0"/>
        <v>BY : Belarus</v>
      </c>
    </row>
    <row r="38" spans="1:3">
      <c r="A38" s="10" t="s">
        <v>227</v>
      </c>
      <c r="B38" s="10" t="s">
        <v>228</v>
      </c>
      <c r="C38" s="5" t="str">
        <f t="shared" si="0"/>
        <v>BZ : Belize</v>
      </c>
    </row>
    <row r="39" spans="1:3">
      <c r="A39" s="10" t="s">
        <v>229</v>
      </c>
      <c r="B39" s="10" t="s">
        <v>230</v>
      </c>
      <c r="C39" s="5" t="str">
        <f t="shared" si="0"/>
        <v>CA : Canada</v>
      </c>
    </row>
    <row r="40" spans="1:3">
      <c r="A40" s="10" t="s">
        <v>231</v>
      </c>
      <c r="B40" s="10" t="s">
        <v>232</v>
      </c>
      <c r="C40" s="5" t="str">
        <f t="shared" si="0"/>
        <v>CC : Keeling Islands</v>
      </c>
    </row>
    <row r="41" spans="1:3">
      <c r="A41" s="10" t="s">
        <v>233</v>
      </c>
      <c r="B41" s="10" t="s">
        <v>234</v>
      </c>
      <c r="C41" s="5" t="str">
        <f t="shared" si="0"/>
        <v>CD : Dem. Rep. Congo</v>
      </c>
    </row>
    <row r="42" spans="1:3">
      <c r="A42" s="10" t="s">
        <v>235</v>
      </c>
      <c r="B42" s="10" t="s">
        <v>236</v>
      </c>
      <c r="C42" s="5" t="str">
        <f t="shared" si="0"/>
        <v>CF : CAR</v>
      </c>
    </row>
    <row r="43" spans="1:3">
      <c r="A43" s="10" t="s">
        <v>237</v>
      </c>
      <c r="B43" s="10" t="s">
        <v>238</v>
      </c>
      <c r="C43" s="5" t="str">
        <f t="shared" si="0"/>
        <v>CG : Rep.of Congo</v>
      </c>
    </row>
    <row r="44" spans="1:3">
      <c r="A44" s="10" t="s">
        <v>239</v>
      </c>
      <c r="B44" s="10" t="s">
        <v>240</v>
      </c>
      <c r="C44" s="5" t="str">
        <f t="shared" si="0"/>
        <v>CH : Switzerland</v>
      </c>
    </row>
    <row r="45" spans="1:3">
      <c r="A45" s="10" t="s">
        <v>241</v>
      </c>
      <c r="B45" s="10" t="s">
        <v>242</v>
      </c>
      <c r="C45" s="5" t="str">
        <f t="shared" si="0"/>
        <v>CI : Cote d'Ivoire</v>
      </c>
    </row>
    <row r="46" spans="1:3">
      <c r="A46" s="10" t="s">
        <v>243</v>
      </c>
      <c r="B46" s="10" t="s">
        <v>244</v>
      </c>
      <c r="C46" s="5" t="str">
        <f t="shared" si="0"/>
        <v>CK : Cook Islands</v>
      </c>
    </row>
    <row r="47" spans="1:3">
      <c r="A47" s="10" t="s">
        <v>245</v>
      </c>
      <c r="B47" s="10" t="s">
        <v>246</v>
      </c>
      <c r="C47" s="5" t="str">
        <f t="shared" si="0"/>
        <v>CL : Chile</v>
      </c>
    </row>
    <row r="48" spans="1:3">
      <c r="A48" s="10" t="s">
        <v>247</v>
      </c>
      <c r="B48" s="10" t="s">
        <v>248</v>
      </c>
      <c r="C48" s="5" t="str">
        <f t="shared" si="0"/>
        <v>CM : Cameroon</v>
      </c>
    </row>
    <row r="49" spans="1:3">
      <c r="A49" s="10" t="s">
        <v>249</v>
      </c>
      <c r="B49" s="10" t="s">
        <v>250</v>
      </c>
      <c r="C49" s="5" t="str">
        <f t="shared" si="0"/>
        <v>CN : China</v>
      </c>
    </row>
    <row r="50" spans="1:3">
      <c r="A50" s="10" t="s">
        <v>251</v>
      </c>
      <c r="B50" s="10" t="s">
        <v>252</v>
      </c>
      <c r="C50" s="5" t="str">
        <f t="shared" si="0"/>
        <v>CO : Colombia</v>
      </c>
    </row>
    <row r="51" spans="1:3">
      <c r="A51" s="10" t="s">
        <v>253</v>
      </c>
      <c r="B51" s="10" t="s">
        <v>254</v>
      </c>
      <c r="C51" s="5" t="str">
        <f t="shared" si="0"/>
        <v>CR : Costa Rica</v>
      </c>
    </row>
    <row r="52" spans="1:3">
      <c r="A52" s="10" t="s">
        <v>255</v>
      </c>
      <c r="B52" s="10" t="s">
        <v>256</v>
      </c>
      <c r="C52" s="5" t="str">
        <f t="shared" si="0"/>
        <v>CU : Cuba</v>
      </c>
    </row>
    <row r="53" spans="1:3">
      <c r="A53" s="10" t="s">
        <v>257</v>
      </c>
      <c r="B53" s="10" t="s">
        <v>258</v>
      </c>
      <c r="C53" s="5" t="str">
        <f t="shared" si="0"/>
        <v>CV : Cape Verde</v>
      </c>
    </row>
    <row r="54" spans="1:3">
      <c r="A54" s="10" t="s">
        <v>259</v>
      </c>
      <c r="B54" s="10" t="s">
        <v>260</v>
      </c>
      <c r="C54" s="5" t="str">
        <f t="shared" si="0"/>
        <v>CW : Curacao</v>
      </c>
    </row>
    <row r="55" spans="1:3">
      <c r="A55" s="10" t="s">
        <v>261</v>
      </c>
      <c r="B55" s="10" t="s">
        <v>262</v>
      </c>
      <c r="C55" s="5" t="str">
        <f t="shared" si="0"/>
        <v>CX : Christmas Islnd</v>
      </c>
    </row>
    <row r="56" spans="1:3">
      <c r="A56" s="10" t="s">
        <v>263</v>
      </c>
      <c r="B56" s="10" t="s">
        <v>264</v>
      </c>
      <c r="C56" s="5" t="str">
        <f t="shared" si="0"/>
        <v>CY : Cyprus</v>
      </c>
    </row>
    <row r="57" spans="1:3">
      <c r="A57" s="10" t="s">
        <v>265</v>
      </c>
      <c r="B57" s="10" t="s">
        <v>266</v>
      </c>
      <c r="C57" s="5" t="str">
        <f t="shared" si="0"/>
        <v>CZ : Czech Republic</v>
      </c>
    </row>
    <row r="58" spans="1:3">
      <c r="A58" s="10" t="s">
        <v>267</v>
      </c>
      <c r="B58" s="10" t="s">
        <v>268</v>
      </c>
      <c r="C58" s="5" t="str">
        <f t="shared" si="0"/>
        <v>DE : Germany</v>
      </c>
    </row>
    <row r="59" spans="1:3">
      <c r="A59" s="10" t="s">
        <v>269</v>
      </c>
      <c r="B59" s="10" t="s">
        <v>270</v>
      </c>
      <c r="C59" s="5" t="str">
        <f t="shared" si="0"/>
        <v>DJ : Djibouti</v>
      </c>
    </row>
    <row r="60" spans="1:3">
      <c r="A60" s="10" t="s">
        <v>271</v>
      </c>
      <c r="B60" s="10" t="s">
        <v>272</v>
      </c>
      <c r="C60" s="5" t="str">
        <f t="shared" si="0"/>
        <v>DK : Denmark</v>
      </c>
    </row>
    <row r="61" spans="1:3">
      <c r="A61" s="10" t="s">
        <v>273</v>
      </c>
      <c r="B61" s="10" t="s">
        <v>274</v>
      </c>
      <c r="C61" s="5" t="str">
        <f t="shared" si="0"/>
        <v>DM : Dominica</v>
      </c>
    </row>
    <row r="62" spans="1:3">
      <c r="A62" s="10" t="s">
        <v>275</v>
      </c>
      <c r="B62" s="10" t="s">
        <v>276</v>
      </c>
      <c r="C62" s="5" t="str">
        <f t="shared" si="0"/>
        <v>DO : Dominican Rep.</v>
      </c>
    </row>
    <row r="63" spans="1:3">
      <c r="A63" s="10" t="s">
        <v>277</v>
      </c>
      <c r="B63" s="10" t="s">
        <v>278</v>
      </c>
      <c r="C63" s="5" t="str">
        <f t="shared" si="0"/>
        <v>DZ : Algeria</v>
      </c>
    </row>
    <row r="64" spans="1:3">
      <c r="A64" s="10" t="s">
        <v>279</v>
      </c>
      <c r="B64" s="10" t="s">
        <v>280</v>
      </c>
      <c r="C64" s="5" t="str">
        <f t="shared" si="0"/>
        <v>EC : Ecuador</v>
      </c>
    </row>
    <row r="65" spans="1:3">
      <c r="A65" s="10" t="s">
        <v>281</v>
      </c>
      <c r="B65" s="10" t="s">
        <v>282</v>
      </c>
      <c r="C65" s="5" t="str">
        <f t="shared" si="0"/>
        <v>EE : Estonia</v>
      </c>
    </row>
    <row r="66" spans="1:3">
      <c r="A66" s="10" t="s">
        <v>283</v>
      </c>
      <c r="B66" s="10" t="s">
        <v>284</v>
      </c>
      <c r="C66" s="5" t="str">
        <f t="shared" si="0"/>
        <v>EG : Egypt</v>
      </c>
    </row>
    <row r="67" spans="1:3">
      <c r="A67" s="10" t="s">
        <v>285</v>
      </c>
      <c r="B67" s="10" t="s">
        <v>286</v>
      </c>
      <c r="C67" s="5" t="str">
        <f t="shared" ref="C67:C130" si="1">A67&amp; " : "&amp; B67</f>
        <v>EH : West Sahara</v>
      </c>
    </row>
    <row r="68" spans="1:3">
      <c r="A68" s="10" t="s">
        <v>287</v>
      </c>
      <c r="B68" s="10" t="s">
        <v>288</v>
      </c>
      <c r="C68" s="5" t="str">
        <f t="shared" si="1"/>
        <v>ER : Eritrea</v>
      </c>
    </row>
    <row r="69" spans="1:3">
      <c r="A69" s="10" t="s">
        <v>289</v>
      </c>
      <c r="B69" s="10" t="s">
        <v>290</v>
      </c>
      <c r="C69" s="5" t="str">
        <f t="shared" si="1"/>
        <v>ES : Spain</v>
      </c>
    </row>
    <row r="70" spans="1:3">
      <c r="A70" s="10" t="s">
        <v>291</v>
      </c>
      <c r="B70" s="10" t="s">
        <v>292</v>
      </c>
      <c r="C70" s="5" t="str">
        <f t="shared" si="1"/>
        <v>ET : Ethiopia</v>
      </c>
    </row>
    <row r="71" spans="1:3">
      <c r="A71" s="10" t="s">
        <v>293</v>
      </c>
      <c r="B71" s="10" t="s">
        <v>294</v>
      </c>
      <c r="C71" s="5" t="str">
        <f t="shared" si="1"/>
        <v>EU : European Union</v>
      </c>
    </row>
    <row r="72" spans="1:3">
      <c r="A72" s="10" t="s">
        <v>295</v>
      </c>
      <c r="B72" s="10" t="s">
        <v>296</v>
      </c>
      <c r="C72" s="5" t="str">
        <f t="shared" si="1"/>
        <v>FI : Finland</v>
      </c>
    </row>
    <row r="73" spans="1:3">
      <c r="A73" s="10" t="s">
        <v>297</v>
      </c>
      <c r="B73" s="10" t="s">
        <v>298</v>
      </c>
      <c r="C73" s="5" t="str">
        <f t="shared" si="1"/>
        <v>FJ : Fiji</v>
      </c>
    </row>
    <row r="74" spans="1:3">
      <c r="A74" s="10" t="s">
        <v>299</v>
      </c>
      <c r="B74" s="10" t="s">
        <v>300</v>
      </c>
      <c r="C74" s="5" t="str">
        <f t="shared" si="1"/>
        <v>FK : Falkland Islnds</v>
      </c>
    </row>
    <row r="75" spans="1:3">
      <c r="A75" s="10" t="s">
        <v>301</v>
      </c>
      <c r="B75" s="10" t="s">
        <v>302</v>
      </c>
      <c r="C75" s="5" t="str">
        <f t="shared" si="1"/>
        <v>FM : Micronesia</v>
      </c>
    </row>
    <row r="76" spans="1:3">
      <c r="A76" s="10" t="s">
        <v>303</v>
      </c>
      <c r="B76" s="10" t="s">
        <v>304</v>
      </c>
      <c r="C76" s="5" t="str">
        <f t="shared" si="1"/>
        <v>FO : Faroe Islands</v>
      </c>
    </row>
    <row r="77" spans="1:3">
      <c r="A77" s="10" t="s">
        <v>305</v>
      </c>
      <c r="B77" s="10" t="s">
        <v>306</v>
      </c>
      <c r="C77" s="5" t="str">
        <f t="shared" si="1"/>
        <v>FR : France</v>
      </c>
    </row>
    <row r="78" spans="1:3">
      <c r="A78" s="10" t="s">
        <v>307</v>
      </c>
      <c r="B78" s="10" t="s">
        <v>308</v>
      </c>
      <c r="C78" s="5" t="str">
        <f t="shared" si="1"/>
        <v>GA : Gabon</v>
      </c>
    </row>
    <row r="79" spans="1:3">
      <c r="A79" s="10" t="s">
        <v>309</v>
      </c>
      <c r="B79" s="10" t="s">
        <v>310</v>
      </c>
      <c r="C79" s="5" t="str">
        <f t="shared" si="1"/>
        <v>GB : United Kingdom</v>
      </c>
    </row>
    <row r="80" spans="1:3">
      <c r="A80" s="10" t="s">
        <v>311</v>
      </c>
      <c r="B80" s="10" t="s">
        <v>312</v>
      </c>
      <c r="C80" s="5" t="str">
        <f t="shared" si="1"/>
        <v>GD : Grenada</v>
      </c>
    </row>
    <row r="81" spans="1:3">
      <c r="A81" s="10" t="s">
        <v>313</v>
      </c>
      <c r="B81" s="10" t="s">
        <v>314</v>
      </c>
      <c r="C81" s="5" t="str">
        <f t="shared" si="1"/>
        <v>GE : Georgia</v>
      </c>
    </row>
    <row r="82" spans="1:3">
      <c r="A82" s="10" t="s">
        <v>315</v>
      </c>
      <c r="B82" s="10" t="s">
        <v>316</v>
      </c>
      <c r="C82" s="5" t="str">
        <f t="shared" si="1"/>
        <v>GF : French Guayana</v>
      </c>
    </row>
    <row r="83" spans="1:3">
      <c r="A83" s="10" t="s">
        <v>317</v>
      </c>
      <c r="B83" s="10" t="s">
        <v>318</v>
      </c>
      <c r="C83" s="5" t="str">
        <f t="shared" si="1"/>
        <v>GG : Guernsey</v>
      </c>
    </row>
    <row r="84" spans="1:3">
      <c r="A84" s="10" t="s">
        <v>319</v>
      </c>
      <c r="B84" s="10" t="s">
        <v>320</v>
      </c>
      <c r="C84" s="5" t="str">
        <f t="shared" si="1"/>
        <v>GH : Ghana</v>
      </c>
    </row>
    <row r="85" spans="1:3">
      <c r="A85" s="10" t="s">
        <v>321</v>
      </c>
      <c r="B85" s="10" t="s">
        <v>322</v>
      </c>
      <c r="C85" s="5" t="str">
        <f t="shared" si="1"/>
        <v>GI : Gibraltar</v>
      </c>
    </row>
    <row r="86" spans="1:3">
      <c r="A86" s="10" t="s">
        <v>323</v>
      </c>
      <c r="B86" s="10" t="s">
        <v>324</v>
      </c>
      <c r="C86" s="5" t="str">
        <f t="shared" si="1"/>
        <v>GL : Greenland</v>
      </c>
    </row>
    <row r="87" spans="1:3">
      <c r="A87" s="10" t="s">
        <v>325</v>
      </c>
      <c r="B87" s="10" t="s">
        <v>326</v>
      </c>
      <c r="C87" s="5" t="str">
        <f t="shared" si="1"/>
        <v>GM : Gambia</v>
      </c>
    </row>
    <row r="88" spans="1:3">
      <c r="A88" s="10" t="s">
        <v>327</v>
      </c>
      <c r="B88" s="10" t="s">
        <v>328</v>
      </c>
      <c r="C88" s="5" t="str">
        <f t="shared" si="1"/>
        <v>GN : Guinea</v>
      </c>
    </row>
    <row r="89" spans="1:3">
      <c r="A89" s="10" t="s">
        <v>329</v>
      </c>
      <c r="B89" s="10" t="s">
        <v>330</v>
      </c>
      <c r="C89" s="5" t="str">
        <f t="shared" si="1"/>
        <v>GP : Guadeloupe</v>
      </c>
    </row>
    <row r="90" spans="1:3">
      <c r="A90" s="10" t="s">
        <v>331</v>
      </c>
      <c r="B90" s="10" t="s">
        <v>332</v>
      </c>
      <c r="C90" s="5" t="str">
        <f t="shared" si="1"/>
        <v>GQ : Equatorial Guin</v>
      </c>
    </row>
    <row r="91" spans="1:3">
      <c r="A91" s="10" t="s">
        <v>333</v>
      </c>
      <c r="B91" s="10" t="s">
        <v>334</v>
      </c>
      <c r="C91" s="5" t="str">
        <f t="shared" si="1"/>
        <v>GR : Greece</v>
      </c>
    </row>
    <row r="92" spans="1:3">
      <c r="A92" s="10" t="s">
        <v>335</v>
      </c>
      <c r="B92" s="10" t="s">
        <v>336</v>
      </c>
      <c r="C92" s="5" t="str">
        <f t="shared" si="1"/>
        <v>GS : S. Sandwich Ins</v>
      </c>
    </row>
    <row r="93" spans="1:3">
      <c r="A93" s="10" t="s">
        <v>337</v>
      </c>
      <c r="B93" s="10" t="s">
        <v>338</v>
      </c>
      <c r="C93" s="5" t="str">
        <f t="shared" si="1"/>
        <v>GT : Guatemala</v>
      </c>
    </row>
    <row r="94" spans="1:3">
      <c r="A94" s="10" t="s">
        <v>339</v>
      </c>
      <c r="B94" s="10" t="s">
        <v>340</v>
      </c>
      <c r="C94" s="5" t="str">
        <f t="shared" si="1"/>
        <v>GU : Guam</v>
      </c>
    </row>
    <row r="95" spans="1:3">
      <c r="A95" s="10" t="s">
        <v>341</v>
      </c>
      <c r="B95" s="10" t="s">
        <v>342</v>
      </c>
      <c r="C95" s="5" t="str">
        <f t="shared" si="1"/>
        <v>GW : Guinea-Bissau</v>
      </c>
    </row>
    <row r="96" spans="1:3">
      <c r="A96" s="10" t="s">
        <v>343</v>
      </c>
      <c r="B96" s="10" t="s">
        <v>344</v>
      </c>
      <c r="C96" s="5" t="str">
        <f t="shared" si="1"/>
        <v>GY : Guyana</v>
      </c>
    </row>
    <row r="97" spans="1:3">
      <c r="A97" s="10" t="s">
        <v>345</v>
      </c>
      <c r="B97" s="10" t="s">
        <v>346</v>
      </c>
      <c r="C97" s="5" t="str">
        <f t="shared" si="1"/>
        <v>HK : Hong Kong</v>
      </c>
    </row>
    <row r="98" spans="1:3">
      <c r="A98" s="10" t="s">
        <v>347</v>
      </c>
      <c r="B98" s="10" t="s">
        <v>348</v>
      </c>
      <c r="C98" s="5" t="str">
        <f t="shared" si="1"/>
        <v>HM : Heard/McDon.Isl</v>
      </c>
    </row>
    <row r="99" spans="1:3">
      <c r="A99" s="10" t="s">
        <v>349</v>
      </c>
      <c r="B99" s="10" t="s">
        <v>350</v>
      </c>
      <c r="C99" s="5" t="str">
        <f t="shared" si="1"/>
        <v>HN : Honduras</v>
      </c>
    </row>
    <row r="100" spans="1:3">
      <c r="A100" s="10" t="s">
        <v>351</v>
      </c>
      <c r="B100" s="10" t="s">
        <v>352</v>
      </c>
      <c r="C100" s="5" t="str">
        <f t="shared" si="1"/>
        <v>HR : Croatia</v>
      </c>
    </row>
    <row r="101" spans="1:3">
      <c r="A101" s="10" t="s">
        <v>353</v>
      </c>
      <c r="B101" s="10" t="s">
        <v>354</v>
      </c>
      <c r="C101" s="5" t="str">
        <f t="shared" si="1"/>
        <v>HT : Haiti</v>
      </c>
    </row>
    <row r="102" spans="1:3">
      <c r="A102" s="10" t="s">
        <v>355</v>
      </c>
      <c r="B102" s="10" t="s">
        <v>356</v>
      </c>
      <c r="C102" s="5" t="str">
        <f t="shared" si="1"/>
        <v>HU : Hungary</v>
      </c>
    </row>
    <row r="103" spans="1:3">
      <c r="A103" s="10" t="s">
        <v>357</v>
      </c>
      <c r="B103" s="10" t="s">
        <v>358</v>
      </c>
      <c r="C103" s="5" t="str">
        <f t="shared" si="1"/>
        <v>ID : Indonesia</v>
      </c>
    </row>
    <row r="104" spans="1:3">
      <c r="A104" s="10" t="s">
        <v>359</v>
      </c>
      <c r="B104" s="10" t="s">
        <v>360</v>
      </c>
      <c r="C104" s="5" t="str">
        <f t="shared" si="1"/>
        <v>IE : Ireland</v>
      </c>
    </row>
    <row r="105" spans="1:3">
      <c r="A105" s="10" t="s">
        <v>361</v>
      </c>
      <c r="B105" s="10" t="s">
        <v>362</v>
      </c>
      <c r="C105" s="5" t="str">
        <f t="shared" si="1"/>
        <v>IL : Israel</v>
      </c>
    </row>
    <row r="106" spans="1:3">
      <c r="A106" s="10" t="s">
        <v>363</v>
      </c>
      <c r="B106" s="10" t="s">
        <v>364</v>
      </c>
      <c r="C106" s="5" t="str">
        <f t="shared" si="1"/>
        <v>IM : Isle of Man</v>
      </c>
    </row>
    <row r="107" spans="1:3">
      <c r="A107" s="10" t="s">
        <v>365</v>
      </c>
      <c r="B107" s="10" t="s">
        <v>366</v>
      </c>
      <c r="C107" s="5" t="str">
        <f t="shared" si="1"/>
        <v>IN : India</v>
      </c>
    </row>
    <row r="108" spans="1:3">
      <c r="A108" s="10" t="s">
        <v>367</v>
      </c>
      <c r="B108" s="10" t="s">
        <v>368</v>
      </c>
      <c r="C108" s="5" t="str">
        <f t="shared" si="1"/>
        <v>IO : Brit.Ind.Oc.Ter</v>
      </c>
    </row>
    <row r="109" spans="1:3">
      <c r="A109" s="10" t="s">
        <v>369</v>
      </c>
      <c r="B109" s="10" t="s">
        <v>370</v>
      </c>
      <c r="C109" s="5" t="str">
        <f t="shared" si="1"/>
        <v>IQ : Iraq</v>
      </c>
    </row>
    <row r="110" spans="1:3">
      <c r="A110" s="10" t="s">
        <v>371</v>
      </c>
      <c r="B110" s="10" t="s">
        <v>372</v>
      </c>
      <c r="C110" s="5" t="str">
        <f t="shared" si="1"/>
        <v>IR : Iran</v>
      </c>
    </row>
    <row r="111" spans="1:3">
      <c r="A111" s="10" t="s">
        <v>373</v>
      </c>
      <c r="B111" s="10" t="s">
        <v>374</v>
      </c>
      <c r="C111" s="5" t="str">
        <f t="shared" si="1"/>
        <v>IS : Iceland</v>
      </c>
    </row>
    <row r="112" spans="1:3">
      <c r="A112" s="10" t="s">
        <v>375</v>
      </c>
      <c r="B112" s="10" t="s">
        <v>376</v>
      </c>
      <c r="C112" s="5" t="str">
        <f t="shared" si="1"/>
        <v>IT : Italy</v>
      </c>
    </row>
    <row r="113" spans="1:3">
      <c r="A113" s="10" t="s">
        <v>377</v>
      </c>
      <c r="B113" s="10" t="s">
        <v>378</v>
      </c>
      <c r="C113" s="5" t="str">
        <f t="shared" si="1"/>
        <v>JE : Jersey</v>
      </c>
    </row>
    <row r="114" spans="1:3">
      <c r="A114" s="10" t="s">
        <v>379</v>
      </c>
      <c r="B114" s="10" t="s">
        <v>380</v>
      </c>
      <c r="C114" s="5" t="str">
        <f t="shared" si="1"/>
        <v>JM : Jamaica</v>
      </c>
    </row>
    <row r="115" spans="1:3">
      <c r="A115" s="10" t="s">
        <v>381</v>
      </c>
      <c r="B115" s="10" t="s">
        <v>382</v>
      </c>
      <c r="C115" s="5" t="str">
        <f t="shared" si="1"/>
        <v>JO : Jordan</v>
      </c>
    </row>
    <row r="116" spans="1:3">
      <c r="A116" s="10" t="s">
        <v>383</v>
      </c>
      <c r="B116" s="10" t="s">
        <v>384</v>
      </c>
      <c r="C116" s="5" t="str">
        <f t="shared" si="1"/>
        <v>JP : Japan</v>
      </c>
    </row>
    <row r="117" spans="1:3">
      <c r="A117" s="10" t="s">
        <v>385</v>
      </c>
      <c r="B117" s="10" t="s">
        <v>386</v>
      </c>
      <c r="C117" s="5" t="str">
        <f t="shared" si="1"/>
        <v>KE : Kenya</v>
      </c>
    </row>
    <row r="118" spans="1:3">
      <c r="A118" s="10" t="s">
        <v>387</v>
      </c>
      <c r="B118" s="10" t="s">
        <v>388</v>
      </c>
      <c r="C118" s="5" t="str">
        <f t="shared" si="1"/>
        <v>KG : Kyrgyzstan</v>
      </c>
    </row>
    <row r="119" spans="1:3">
      <c r="A119" s="10" t="s">
        <v>389</v>
      </c>
      <c r="B119" s="10" t="s">
        <v>390</v>
      </c>
      <c r="C119" s="5" t="str">
        <f t="shared" si="1"/>
        <v>KH : Cambodia</v>
      </c>
    </row>
    <row r="120" spans="1:3">
      <c r="A120" s="10" t="s">
        <v>391</v>
      </c>
      <c r="B120" s="10" t="s">
        <v>392</v>
      </c>
      <c r="C120" s="5" t="str">
        <f t="shared" si="1"/>
        <v>KI : Kiribati</v>
      </c>
    </row>
    <row r="121" spans="1:3">
      <c r="A121" s="10" t="s">
        <v>393</v>
      </c>
      <c r="B121" s="10" t="s">
        <v>394</v>
      </c>
      <c r="C121" s="5" t="str">
        <f t="shared" si="1"/>
        <v>KM : Comoros</v>
      </c>
    </row>
    <row r="122" spans="1:3">
      <c r="A122" s="10" t="s">
        <v>395</v>
      </c>
      <c r="B122" s="10" t="s">
        <v>396</v>
      </c>
      <c r="C122" s="5" t="str">
        <f t="shared" si="1"/>
        <v>KN : St Kitts&amp;Nevis</v>
      </c>
    </row>
    <row r="123" spans="1:3">
      <c r="A123" s="10" t="s">
        <v>397</v>
      </c>
      <c r="B123" s="10" t="s">
        <v>398</v>
      </c>
      <c r="C123" s="5" t="str">
        <f t="shared" si="1"/>
        <v>KP : North Korea</v>
      </c>
    </row>
    <row r="124" spans="1:3">
      <c r="A124" s="10" t="s">
        <v>399</v>
      </c>
      <c r="B124" s="10" t="s">
        <v>400</v>
      </c>
      <c r="C124" s="5" t="str">
        <f t="shared" si="1"/>
        <v>KR : South Korea</v>
      </c>
    </row>
    <row r="125" spans="1:3">
      <c r="A125" s="10" t="s">
        <v>401</v>
      </c>
      <c r="B125" s="10" t="s">
        <v>402</v>
      </c>
      <c r="C125" s="5" t="str">
        <f t="shared" si="1"/>
        <v>KW : Kuwait</v>
      </c>
    </row>
    <row r="126" spans="1:3">
      <c r="A126" s="10" t="s">
        <v>403</v>
      </c>
      <c r="B126" s="10" t="s">
        <v>404</v>
      </c>
      <c r="C126" s="5" t="str">
        <f t="shared" si="1"/>
        <v>KY : Cayman Islands</v>
      </c>
    </row>
    <row r="127" spans="1:3">
      <c r="A127" s="10" t="s">
        <v>405</v>
      </c>
      <c r="B127" s="10" t="s">
        <v>406</v>
      </c>
      <c r="C127" s="5" t="str">
        <f t="shared" si="1"/>
        <v>KZ : Kazakhstan</v>
      </c>
    </row>
    <row r="128" spans="1:3">
      <c r="A128" s="10" t="s">
        <v>407</v>
      </c>
      <c r="B128" s="10" t="s">
        <v>408</v>
      </c>
      <c r="C128" s="5" t="str">
        <f t="shared" si="1"/>
        <v>LA : Laos</v>
      </c>
    </row>
    <row r="129" spans="1:3">
      <c r="A129" s="10" t="s">
        <v>409</v>
      </c>
      <c r="B129" s="10" t="s">
        <v>410</v>
      </c>
      <c r="C129" s="5" t="str">
        <f t="shared" si="1"/>
        <v>LB : Lebanon</v>
      </c>
    </row>
    <row r="130" spans="1:3">
      <c r="A130" s="10" t="s">
        <v>411</v>
      </c>
      <c r="B130" s="10" t="s">
        <v>412</v>
      </c>
      <c r="C130" s="5" t="str">
        <f t="shared" si="1"/>
        <v>LC : St. Lucia</v>
      </c>
    </row>
    <row r="131" spans="1:3">
      <c r="A131" s="10" t="s">
        <v>413</v>
      </c>
      <c r="B131" s="10" t="s">
        <v>414</v>
      </c>
      <c r="C131" s="5" t="str">
        <f t="shared" ref="C131:C194" si="2">A131&amp; " : "&amp; B131</f>
        <v>LI : Liechtenstein</v>
      </c>
    </row>
    <row r="132" spans="1:3">
      <c r="A132" s="10" t="s">
        <v>415</v>
      </c>
      <c r="B132" s="10" t="s">
        <v>416</v>
      </c>
      <c r="C132" s="5" t="str">
        <f t="shared" si="2"/>
        <v>LK : Sri Lanka</v>
      </c>
    </row>
    <row r="133" spans="1:3">
      <c r="A133" s="10" t="s">
        <v>417</v>
      </c>
      <c r="B133" s="10" t="s">
        <v>418</v>
      </c>
      <c r="C133" s="5" t="str">
        <f t="shared" si="2"/>
        <v>LR : Liberia</v>
      </c>
    </row>
    <row r="134" spans="1:3">
      <c r="A134" s="10" t="s">
        <v>419</v>
      </c>
      <c r="B134" s="10" t="s">
        <v>420</v>
      </c>
      <c r="C134" s="5" t="str">
        <f t="shared" si="2"/>
        <v>LS : Lesotho</v>
      </c>
    </row>
    <row r="135" spans="1:3">
      <c r="A135" s="10" t="s">
        <v>421</v>
      </c>
      <c r="B135" s="10" t="s">
        <v>422</v>
      </c>
      <c r="C135" s="5" t="str">
        <f t="shared" si="2"/>
        <v>LT : Lithuania</v>
      </c>
    </row>
    <row r="136" spans="1:3">
      <c r="A136" s="10" t="s">
        <v>423</v>
      </c>
      <c r="B136" s="10" t="s">
        <v>424</v>
      </c>
      <c r="C136" s="5" t="str">
        <f t="shared" si="2"/>
        <v>LU : Luxembourg</v>
      </c>
    </row>
    <row r="137" spans="1:3">
      <c r="A137" s="10" t="s">
        <v>425</v>
      </c>
      <c r="B137" s="10" t="s">
        <v>426</v>
      </c>
      <c r="C137" s="5" t="str">
        <f t="shared" si="2"/>
        <v>LV : Latvia</v>
      </c>
    </row>
    <row r="138" spans="1:3">
      <c r="A138" s="10" t="s">
        <v>427</v>
      </c>
      <c r="B138" s="10" t="s">
        <v>428</v>
      </c>
      <c r="C138" s="5" t="str">
        <f t="shared" si="2"/>
        <v>LY : Libya</v>
      </c>
    </row>
    <row r="139" spans="1:3">
      <c r="A139" s="10" t="s">
        <v>429</v>
      </c>
      <c r="B139" s="10" t="s">
        <v>430</v>
      </c>
      <c r="C139" s="5" t="str">
        <f t="shared" si="2"/>
        <v>MA : Morocco</v>
      </c>
    </row>
    <row r="140" spans="1:3">
      <c r="A140" s="10" t="s">
        <v>431</v>
      </c>
      <c r="B140" s="10" t="s">
        <v>432</v>
      </c>
      <c r="C140" s="5" t="str">
        <f t="shared" si="2"/>
        <v>MC : Monaco</v>
      </c>
    </row>
    <row r="141" spans="1:3">
      <c r="A141" s="10" t="s">
        <v>433</v>
      </c>
      <c r="B141" s="10" t="s">
        <v>434</v>
      </c>
      <c r="C141" s="5" t="str">
        <f t="shared" si="2"/>
        <v>MD : Moldova</v>
      </c>
    </row>
    <row r="142" spans="1:3">
      <c r="A142" s="10" t="s">
        <v>435</v>
      </c>
      <c r="B142" s="10" t="s">
        <v>436</v>
      </c>
      <c r="C142" s="5" t="str">
        <f t="shared" si="2"/>
        <v>ME : Montenegro</v>
      </c>
    </row>
    <row r="143" spans="1:3">
      <c r="A143" s="10" t="s">
        <v>437</v>
      </c>
      <c r="B143" s="10" t="s">
        <v>438</v>
      </c>
      <c r="C143" s="5" t="str">
        <f t="shared" si="2"/>
        <v>MF : St. Martin</v>
      </c>
    </row>
    <row r="144" spans="1:3">
      <c r="A144" s="10" t="s">
        <v>439</v>
      </c>
      <c r="B144" s="10" t="s">
        <v>440</v>
      </c>
      <c r="C144" s="5" t="str">
        <f t="shared" si="2"/>
        <v>MG : Madagascar</v>
      </c>
    </row>
    <row r="145" spans="1:3">
      <c r="A145" s="10" t="s">
        <v>441</v>
      </c>
      <c r="B145" s="10" t="s">
        <v>442</v>
      </c>
      <c r="C145" s="5" t="str">
        <f t="shared" si="2"/>
        <v>MH : Marshall Islnds</v>
      </c>
    </row>
    <row r="146" spans="1:3">
      <c r="A146" s="10" t="s">
        <v>443</v>
      </c>
      <c r="B146" s="10" t="s">
        <v>444</v>
      </c>
      <c r="C146" s="5" t="str">
        <f t="shared" si="2"/>
        <v>MK : North Macedonia</v>
      </c>
    </row>
    <row r="147" spans="1:3">
      <c r="A147" s="10" t="s">
        <v>445</v>
      </c>
      <c r="B147" s="10" t="s">
        <v>446</v>
      </c>
      <c r="C147" s="5" t="str">
        <f t="shared" si="2"/>
        <v>ML : Mali</v>
      </c>
    </row>
    <row r="148" spans="1:3">
      <c r="A148" s="10" t="s">
        <v>447</v>
      </c>
      <c r="B148" s="10" t="s">
        <v>448</v>
      </c>
      <c r="C148" s="5" t="str">
        <f t="shared" si="2"/>
        <v>MM : Burma</v>
      </c>
    </row>
    <row r="149" spans="1:3">
      <c r="A149" s="10" t="s">
        <v>449</v>
      </c>
      <c r="B149" s="10" t="s">
        <v>450</v>
      </c>
      <c r="C149" s="5" t="str">
        <f t="shared" si="2"/>
        <v>MN : Mongolia</v>
      </c>
    </row>
    <row r="150" spans="1:3">
      <c r="A150" s="10" t="s">
        <v>451</v>
      </c>
      <c r="B150" s="10" t="s">
        <v>452</v>
      </c>
      <c r="C150" s="5" t="str">
        <f t="shared" si="2"/>
        <v>MO : Macau</v>
      </c>
    </row>
    <row r="151" spans="1:3">
      <c r="A151" s="10" t="s">
        <v>453</v>
      </c>
      <c r="B151" s="10" t="s">
        <v>454</v>
      </c>
      <c r="C151" s="5" t="str">
        <f t="shared" si="2"/>
        <v>MP : N.Mariana Islnd</v>
      </c>
    </row>
    <row r="152" spans="1:3">
      <c r="A152" s="10" t="s">
        <v>455</v>
      </c>
      <c r="B152" s="10" t="s">
        <v>456</v>
      </c>
      <c r="C152" s="5" t="str">
        <f t="shared" si="2"/>
        <v>MQ : Martinique</v>
      </c>
    </row>
    <row r="153" spans="1:3">
      <c r="A153" s="10" t="s">
        <v>457</v>
      </c>
      <c r="B153" s="10" t="s">
        <v>458</v>
      </c>
      <c r="C153" s="5" t="str">
        <f t="shared" si="2"/>
        <v>MR : Mauritania</v>
      </c>
    </row>
    <row r="154" spans="1:3">
      <c r="A154" s="10" t="s">
        <v>459</v>
      </c>
      <c r="B154" s="10" t="s">
        <v>460</v>
      </c>
      <c r="C154" s="5" t="str">
        <f t="shared" si="2"/>
        <v>MS : Montserrat</v>
      </c>
    </row>
    <row r="155" spans="1:3">
      <c r="A155" s="10" t="s">
        <v>461</v>
      </c>
      <c r="B155" s="10" t="s">
        <v>462</v>
      </c>
      <c r="C155" s="5" t="str">
        <f t="shared" si="2"/>
        <v>MT : Malta</v>
      </c>
    </row>
    <row r="156" spans="1:3">
      <c r="A156" s="10" t="s">
        <v>463</v>
      </c>
      <c r="B156" s="10" t="s">
        <v>464</v>
      </c>
      <c r="C156" s="5" t="str">
        <f t="shared" si="2"/>
        <v>MU : Mauritius</v>
      </c>
    </row>
    <row r="157" spans="1:3">
      <c r="A157" s="10" t="s">
        <v>465</v>
      </c>
      <c r="B157" s="10" t="s">
        <v>466</v>
      </c>
      <c r="C157" s="5" t="str">
        <f t="shared" si="2"/>
        <v>MV : Maldives</v>
      </c>
    </row>
    <row r="158" spans="1:3">
      <c r="A158" s="10" t="s">
        <v>467</v>
      </c>
      <c r="B158" s="10" t="s">
        <v>468</v>
      </c>
      <c r="C158" s="5" t="str">
        <f t="shared" si="2"/>
        <v>MW : Malawi</v>
      </c>
    </row>
    <row r="159" spans="1:3">
      <c r="A159" s="10" t="s">
        <v>469</v>
      </c>
      <c r="B159" s="10" t="s">
        <v>470</v>
      </c>
      <c r="C159" s="5" t="str">
        <f t="shared" si="2"/>
        <v>MX : Mexico</v>
      </c>
    </row>
    <row r="160" spans="1:3">
      <c r="A160" s="10" t="s">
        <v>471</v>
      </c>
      <c r="B160" s="10" t="s">
        <v>472</v>
      </c>
      <c r="C160" s="5" t="str">
        <f t="shared" si="2"/>
        <v>MY : Malaysia</v>
      </c>
    </row>
    <row r="161" spans="1:3">
      <c r="A161" s="10" t="s">
        <v>473</v>
      </c>
      <c r="B161" s="10" t="s">
        <v>474</v>
      </c>
      <c r="C161" s="5" t="str">
        <f t="shared" si="2"/>
        <v>MZ : Mozambique</v>
      </c>
    </row>
    <row r="162" spans="1:3">
      <c r="A162" s="10" t="s">
        <v>475</v>
      </c>
      <c r="B162" s="10" t="s">
        <v>476</v>
      </c>
      <c r="C162" s="5" t="str">
        <f t="shared" si="2"/>
        <v>NA : Namibia</v>
      </c>
    </row>
    <row r="163" spans="1:3">
      <c r="A163" s="10" t="s">
        <v>477</v>
      </c>
      <c r="B163" s="10" t="s">
        <v>478</v>
      </c>
      <c r="C163" s="5" t="str">
        <f t="shared" si="2"/>
        <v>NC : New Caledonia</v>
      </c>
    </row>
    <row r="164" spans="1:3">
      <c r="A164" s="10" t="s">
        <v>479</v>
      </c>
      <c r="B164" s="10" t="s">
        <v>480</v>
      </c>
      <c r="C164" s="5" t="str">
        <f t="shared" si="2"/>
        <v>NE : Niger</v>
      </c>
    </row>
    <row r="165" spans="1:3">
      <c r="A165" s="10" t="s">
        <v>481</v>
      </c>
      <c r="B165" s="10" t="s">
        <v>482</v>
      </c>
      <c r="C165" s="5" t="str">
        <f t="shared" si="2"/>
        <v>NF : Norfolk Islands</v>
      </c>
    </row>
    <row r="166" spans="1:3">
      <c r="A166" s="10" t="s">
        <v>483</v>
      </c>
      <c r="B166" s="10" t="s">
        <v>484</v>
      </c>
      <c r="C166" s="5" t="str">
        <f t="shared" si="2"/>
        <v>NG : Nigeria</v>
      </c>
    </row>
    <row r="167" spans="1:3">
      <c r="A167" s="10" t="s">
        <v>485</v>
      </c>
      <c r="B167" s="10" t="s">
        <v>486</v>
      </c>
      <c r="C167" s="5" t="str">
        <f t="shared" si="2"/>
        <v>NI : Nicaragua</v>
      </c>
    </row>
    <row r="168" spans="1:3">
      <c r="A168" s="10" t="s">
        <v>487</v>
      </c>
      <c r="B168" s="10" t="s">
        <v>488</v>
      </c>
      <c r="C168" s="5" t="str">
        <f t="shared" si="2"/>
        <v>NL : Netherlands</v>
      </c>
    </row>
    <row r="169" spans="1:3">
      <c r="A169" s="10" t="s">
        <v>489</v>
      </c>
      <c r="B169" s="10" t="s">
        <v>490</v>
      </c>
      <c r="C169" s="5" t="str">
        <f t="shared" si="2"/>
        <v>NO : Norway</v>
      </c>
    </row>
    <row r="170" spans="1:3">
      <c r="A170" s="10" t="s">
        <v>491</v>
      </c>
      <c r="B170" s="10" t="s">
        <v>492</v>
      </c>
      <c r="C170" s="5" t="str">
        <f t="shared" si="2"/>
        <v>NP : Nepal</v>
      </c>
    </row>
    <row r="171" spans="1:3">
      <c r="A171" s="10" t="s">
        <v>493</v>
      </c>
      <c r="B171" s="10" t="s">
        <v>494</v>
      </c>
      <c r="C171" s="5" t="str">
        <f t="shared" si="2"/>
        <v>NR : Nauru</v>
      </c>
    </row>
    <row r="172" spans="1:3">
      <c r="A172" s="10" t="s">
        <v>495</v>
      </c>
      <c r="B172" s="10" t="s">
        <v>496</v>
      </c>
      <c r="C172" s="5" t="str">
        <f t="shared" si="2"/>
        <v>NT : NATO</v>
      </c>
    </row>
    <row r="173" spans="1:3">
      <c r="A173" s="10" t="s">
        <v>497</v>
      </c>
      <c r="B173" s="10" t="s">
        <v>498</v>
      </c>
      <c r="C173" s="5" t="str">
        <f t="shared" si="2"/>
        <v>NU : Niue</v>
      </c>
    </row>
    <row r="174" spans="1:3">
      <c r="A174" s="10" t="s">
        <v>499</v>
      </c>
      <c r="B174" s="10" t="s">
        <v>500</v>
      </c>
      <c r="C174" s="5" t="str">
        <f t="shared" si="2"/>
        <v>NZ : New Zealand</v>
      </c>
    </row>
    <row r="175" spans="1:3">
      <c r="A175" s="10" t="s">
        <v>501</v>
      </c>
      <c r="B175" s="10" t="s">
        <v>502</v>
      </c>
      <c r="C175" s="5" t="str">
        <f t="shared" si="2"/>
        <v>OM : Oman</v>
      </c>
    </row>
    <row r="176" spans="1:3">
      <c r="A176" s="10" t="s">
        <v>503</v>
      </c>
      <c r="B176" s="10" t="s">
        <v>504</v>
      </c>
      <c r="C176" s="5" t="str">
        <f t="shared" si="2"/>
        <v>OR : Orange</v>
      </c>
    </row>
    <row r="177" spans="1:3">
      <c r="A177" s="10" t="s">
        <v>505</v>
      </c>
      <c r="B177" s="10" t="s">
        <v>506</v>
      </c>
      <c r="C177" s="5" t="str">
        <f t="shared" si="2"/>
        <v>PA : Panama</v>
      </c>
    </row>
    <row r="178" spans="1:3">
      <c r="A178" s="10" t="s">
        <v>507</v>
      </c>
      <c r="B178" s="10" t="s">
        <v>508</v>
      </c>
      <c r="C178" s="5" t="str">
        <f t="shared" si="2"/>
        <v>PE : Peru</v>
      </c>
    </row>
    <row r="179" spans="1:3">
      <c r="A179" s="10" t="s">
        <v>509</v>
      </c>
      <c r="B179" s="10" t="s">
        <v>510</v>
      </c>
      <c r="C179" s="5" t="str">
        <f t="shared" si="2"/>
        <v>PF : Frenc.Polynesia</v>
      </c>
    </row>
    <row r="180" spans="1:3">
      <c r="A180" s="10" t="s">
        <v>511</v>
      </c>
      <c r="B180" s="10" t="s">
        <v>512</v>
      </c>
      <c r="C180" s="5" t="str">
        <f t="shared" si="2"/>
        <v>PG : Pap. New Guinea</v>
      </c>
    </row>
    <row r="181" spans="1:3">
      <c r="A181" s="10" t="s">
        <v>513</v>
      </c>
      <c r="B181" s="10" t="s">
        <v>514</v>
      </c>
      <c r="C181" s="5" t="str">
        <f t="shared" si="2"/>
        <v>PH : Philippines</v>
      </c>
    </row>
    <row r="182" spans="1:3">
      <c r="A182" s="10" t="s">
        <v>515</v>
      </c>
      <c r="B182" s="10" t="s">
        <v>516</v>
      </c>
      <c r="C182" s="5" t="str">
        <f t="shared" si="2"/>
        <v>PK : Pakistan</v>
      </c>
    </row>
    <row r="183" spans="1:3">
      <c r="A183" s="10" t="s">
        <v>517</v>
      </c>
      <c r="B183" s="10" t="s">
        <v>518</v>
      </c>
      <c r="C183" s="5" t="str">
        <f t="shared" si="2"/>
        <v>PL : Poland</v>
      </c>
    </row>
    <row r="184" spans="1:3">
      <c r="A184" s="10" t="s">
        <v>519</v>
      </c>
      <c r="B184" s="10" t="s">
        <v>520</v>
      </c>
      <c r="C184" s="5" t="str">
        <f t="shared" si="2"/>
        <v>PM : St.Pier,Miquel.</v>
      </c>
    </row>
    <row r="185" spans="1:3">
      <c r="A185" s="10" t="s">
        <v>521</v>
      </c>
      <c r="B185" s="10" t="s">
        <v>522</v>
      </c>
      <c r="C185" s="5" t="str">
        <f t="shared" si="2"/>
        <v>PN : Pitcairn Islnds</v>
      </c>
    </row>
    <row r="186" spans="1:3">
      <c r="A186" s="10" t="s">
        <v>523</v>
      </c>
      <c r="B186" s="10" t="s">
        <v>524</v>
      </c>
      <c r="C186" s="5" t="str">
        <f t="shared" si="2"/>
        <v>PR : Puerto Rico</v>
      </c>
    </row>
    <row r="187" spans="1:3">
      <c r="A187" s="10" t="s">
        <v>525</v>
      </c>
      <c r="B187" s="10" t="s">
        <v>526</v>
      </c>
      <c r="C187" s="5" t="str">
        <f t="shared" si="2"/>
        <v>PS : Palestine</v>
      </c>
    </row>
    <row r="188" spans="1:3">
      <c r="A188" s="10" t="s">
        <v>527</v>
      </c>
      <c r="B188" s="10" t="s">
        <v>528</v>
      </c>
      <c r="C188" s="5" t="str">
        <f t="shared" si="2"/>
        <v>PT : Portugal</v>
      </c>
    </row>
    <row r="189" spans="1:3">
      <c r="A189" s="10" t="s">
        <v>529</v>
      </c>
      <c r="B189" s="10" t="s">
        <v>530</v>
      </c>
      <c r="C189" s="5" t="str">
        <f t="shared" si="2"/>
        <v>PW : Palau</v>
      </c>
    </row>
    <row r="190" spans="1:3">
      <c r="A190" s="10" t="s">
        <v>531</v>
      </c>
      <c r="B190" s="10" t="s">
        <v>532</v>
      </c>
      <c r="C190" s="5" t="str">
        <f t="shared" si="2"/>
        <v>PY : Paraguay</v>
      </c>
    </row>
    <row r="191" spans="1:3">
      <c r="A191" s="10" t="s">
        <v>533</v>
      </c>
      <c r="B191" s="10" t="s">
        <v>534</v>
      </c>
      <c r="C191" s="5" t="str">
        <f t="shared" si="2"/>
        <v>QA : Qatar</v>
      </c>
    </row>
    <row r="192" spans="1:3">
      <c r="A192" s="10" t="s">
        <v>535</v>
      </c>
      <c r="B192" s="10" t="s">
        <v>536</v>
      </c>
      <c r="C192" s="5" t="str">
        <f t="shared" si="2"/>
        <v>RE : Reunion</v>
      </c>
    </row>
    <row r="193" spans="1:3">
      <c r="A193" s="10" t="s">
        <v>537</v>
      </c>
      <c r="B193" s="10" t="s">
        <v>538</v>
      </c>
      <c r="C193" s="5" t="str">
        <f t="shared" si="2"/>
        <v>RO : Romania</v>
      </c>
    </row>
    <row r="194" spans="1:3">
      <c r="A194" s="10" t="s">
        <v>539</v>
      </c>
      <c r="B194" s="10" t="s">
        <v>540</v>
      </c>
      <c r="C194" s="5" t="str">
        <f t="shared" si="2"/>
        <v>RS : Serbia</v>
      </c>
    </row>
    <row r="195" spans="1:3">
      <c r="A195" s="10" t="s">
        <v>541</v>
      </c>
      <c r="B195" s="10" t="s">
        <v>542</v>
      </c>
      <c r="C195" s="5" t="str">
        <f t="shared" ref="C195:C254" si="3">A195&amp; " : "&amp; B195</f>
        <v>RU : Russian Fed.</v>
      </c>
    </row>
    <row r="196" spans="1:3">
      <c r="A196" s="10" t="s">
        <v>543</v>
      </c>
      <c r="B196" s="10" t="s">
        <v>544</v>
      </c>
      <c r="C196" s="5" t="str">
        <f t="shared" si="3"/>
        <v>RW : Rwanda</v>
      </c>
    </row>
    <row r="197" spans="1:3">
      <c r="A197" s="10" t="s">
        <v>545</v>
      </c>
      <c r="B197" s="10" t="s">
        <v>546</v>
      </c>
      <c r="C197" s="5" t="str">
        <f t="shared" si="3"/>
        <v>SA : Saudi Arabia</v>
      </c>
    </row>
    <row r="198" spans="1:3">
      <c r="A198" s="10" t="s">
        <v>547</v>
      </c>
      <c r="B198" s="10" t="s">
        <v>548</v>
      </c>
      <c r="C198" s="5" t="str">
        <f t="shared" si="3"/>
        <v>SB : Solomon Islands</v>
      </c>
    </row>
    <row r="199" spans="1:3">
      <c r="A199" s="10" t="s">
        <v>549</v>
      </c>
      <c r="B199" s="10" t="s">
        <v>550</v>
      </c>
      <c r="C199" s="5" t="str">
        <f t="shared" si="3"/>
        <v>SC : Seychelles</v>
      </c>
    </row>
    <row r="200" spans="1:3">
      <c r="A200" s="10" t="s">
        <v>551</v>
      </c>
      <c r="B200" s="10" t="s">
        <v>552</v>
      </c>
      <c r="C200" s="5" t="str">
        <f t="shared" si="3"/>
        <v>SD : Sudan</v>
      </c>
    </row>
    <row r="201" spans="1:3">
      <c r="A201" s="10" t="s">
        <v>553</v>
      </c>
      <c r="B201" s="10" t="s">
        <v>554</v>
      </c>
      <c r="C201" s="5" t="str">
        <f t="shared" si="3"/>
        <v>SE : Sweden</v>
      </c>
    </row>
    <row r="202" spans="1:3">
      <c r="A202" s="10" t="s">
        <v>555</v>
      </c>
      <c r="B202" s="10" t="s">
        <v>556</v>
      </c>
      <c r="C202" s="5" t="str">
        <f t="shared" si="3"/>
        <v>SG : Singapore</v>
      </c>
    </row>
    <row r="203" spans="1:3">
      <c r="A203" s="10" t="s">
        <v>557</v>
      </c>
      <c r="B203" s="10" t="s">
        <v>558</v>
      </c>
      <c r="C203" s="5" t="str">
        <f t="shared" si="3"/>
        <v>SH : Saint Helena</v>
      </c>
    </row>
    <row r="204" spans="1:3">
      <c r="A204" s="10" t="s">
        <v>559</v>
      </c>
      <c r="B204" s="10" t="s">
        <v>560</v>
      </c>
      <c r="C204" s="5" t="str">
        <f t="shared" si="3"/>
        <v>SI : Slovenia</v>
      </c>
    </row>
    <row r="205" spans="1:3">
      <c r="A205" s="10" t="s">
        <v>561</v>
      </c>
      <c r="B205" s="10" t="s">
        <v>562</v>
      </c>
      <c r="C205" s="5" t="str">
        <f t="shared" si="3"/>
        <v>SJ : Svalbard</v>
      </c>
    </row>
    <row r="206" spans="1:3">
      <c r="A206" s="10" t="s">
        <v>563</v>
      </c>
      <c r="B206" s="10" t="s">
        <v>564</v>
      </c>
      <c r="C206" s="5" t="str">
        <f t="shared" si="3"/>
        <v>SK : Slovakia</v>
      </c>
    </row>
    <row r="207" spans="1:3">
      <c r="A207" s="10" t="s">
        <v>565</v>
      </c>
      <c r="B207" s="10" t="s">
        <v>566</v>
      </c>
      <c r="C207" s="5" t="str">
        <f t="shared" si="3"/>
        <v>SL : Sierra Leone</v>
      </c>
    </row>
    <row r="208" spans="1:3">
      <c r="A208" s="10" t="s">
        <v>567</v>
      </c>
      <c r="B208" s="10" t="s">
        <v>568</v>
      </c>
      <c r="C208" s="5" t="str">
        <f t="shared" si="3"/>
        <v>SM : San Marino</v>
      </c>
    </row>
    <row r="209" spans="1:3">
      <c r="A209" s="10" t="s">
        <v>569</v>
      </c>
      <c r="B209" s="10" t="s">
        <v>570</v>
      </c>
      <c r="C209" s="5" t="str">
        <f t="shared" si="3"/>
        <v>SN : Senegal</v>
      </c>
    </row>
    <row r="210" spans="1:3">
      <c r="A210" s="10" t="s">
        <v>571</v>
      </c>
      <c r="B210" s="10" t="s">
        <v>572</v>
      </c>
      <c r="C210" s="5" t="str">
        <f t="shared" si="3"/>
        <v>SO : Somalia</v>
      </c>
    </row>
    <row r="211" spans="1:3">
      <c r="A211" s="10" t="s">
        <v>573</v>
      </c>
      <c r="B211" s="10" t="s">
        <v>574</v>
      </c>
      <c r="C211" s="5" t="str">
        <f t="shared" si="3"/>
        <v>SR : Suriname</v>
      </c>
    </row>
    <row r="212" spans="1:3">
      <c r="A212" s="10" t="s">
        <v>575</v>
      </c>
      <c r="B212" s="10" t="s">
        <v>576</v>
      </c>
      <c r="C212" s="5" t="str">
        <f t="shared" si="3"/>
        <v>SS : South Sudan</v>
      </c>
    </row>
    <row r="213" spans="1:3">
      <c r="A213" s="10" t="s">
        <v>577</v>
      </c>
      <c r="B213" s="10" t="s">
        <v>578</v>
      </c>
      <c r="C213" s="5" t="str">
        <f t="shared" si="3"/>
        <v>ST : S.Tome,Principe</v>
      </c>
    </row>
    <row r="214" spans="1:3">
      <c r="A214" s="10" t="s">
        <v>579</v>
      </c>
      <c r="B214" s="10" t="s">
        <v>580</v>
      </c>
      <c r="C214" s="5" t="str">
        <f t="shared" si="3"/>
        <v>SV : El Salvador</v>
      </c>
    </row>
    <row r="215" spans="1:3">
      <c r="A215" s="10" t="s">
        <v>581</v>
      </c>
      <c r="B215" s="10" t="s">
        <v>582</v>
      </c>
      <c r="C215" s="5" t="str">
        <f t="shared" si="3"/>
        <v>SX : Sint Maarten</v>
      </c>
    </row>
    <row r="216" spans="1:3">
      <c r="A216" s="10" t="s">
        <v>583</v>
      </c>
      <c r="B216" s="10" t="s">
        <v>584</v>
      </c>
      <c r="C216" s="5" t="str">
        <f t="shared" si="3"/>
        <v>SY : Syria</v>
      </c>
    </row>
    <row r="217" spans="1:3">
      <c r="A217" s="10" t="s">
        <v>585</v>
      </c>
      <c r="B217" s="10" t="s">
        <v>586</v>
      </c>
      <c r="C217" s="5" t="str">
        <f t="shared" si="3"/>
        <v>SZ : Eswatini</v>
      </c>
    </row>
    <row r="218" spans="1:3">
      <c r="A218" s="10" t="s">
        <v>587</v>
      </c>
      <c r="B218" s="10" t="s">
        <v>588</v>
      </c>
      <c r="C218" s="5" t="str">
        <f t="shared" si="3"/>
        <v>TC : Turksh Caicosin</v>
      </c>
    </row>
    <row r="219" spans="1:3">
      <c r="A219" s="10" t="s">
        <v>589</v>
      </c>
      <c r="B219" s="10" t="s">
        <v>590</v>
      </c>
      <c r="C219" s="5" t="str">
        <f t="shared" si="3"/>
        <v>TD : Chad</v>
      </c>
    </row>
    <row r="220" spans="1:3">
      <c r="A220" s="10" t="s">
        <v>591</v>
      </c>
      <c r="B220" s="10" t="s">
        <v>592</v>
      </c>
      <c r="C220" s="5" t="str">
        <f t="shared" si="3"/>
        <v>TF : French S.Territ</v>
      </c>
    </row>
    <row r="221" spans="1:3">
      <c r="A221" s="10" t="s">
        <v>593</v>
      </c>
      <c r="B221" s="10" t="s">
        <v>594</v>
      </c>
      <c r="C221" s="5" t="str">
        <f t="shared" si="3"/>
        <v>TG : Togo</v>
      </c>
    </row>
    <row r="222" spans="1:3">
      <c r="A222" s="10" t="s">
        <v>595</v>
      </c>
      <c r="B222" s="10" t="s">
        <v>596</v>
      </c>
      <c r="C222" s="5" t="str">
        <f t="shared" si="3"/>
        <v>TH : Thailand</v>
      </c>
    </row>
    <row r="223" spans="1:3">
      <c r="A223" s="10" t="s">
        <v>597</v>
      </c>
      <c r="B223" s="10" t="s">
        <v>598</v>
      </c>
      <c r="C223" s="5" t="str">
        <f t="shared" si="3"/>
        <v>TJ : Tajikistan</v>
      </c>
    </row>
    <row r="224" spans="1:3">
      <c r="A224" s="10" t="s">
        <v>599</v>
      </c>
      <c r="B224" s="10" t="s">
        <v>600</v>
      </c>
      <c r="C224" s="5" t="str">
        <f t="shared" si="3"/>
        <v>TK : Tokelau Islands</v>
      </c>
    </row>
    <row r="225" spans="1:3">
      <c r="A225" s="10" t="s">
        <v>601</v>
      </c>
      <c r="B225" s="10" t="s">
        <v>602</v>
      </c>
      <c r="C225" s="5" t="str">
        <f t="shared" si="3"/>
        <v>TL : East Timor</v>
      </c>
    </row>
    <row r="226" spans="1:3">
      <c r="A226" s="10" t="s">
        <v>603</v>
      </c>
      <c r="B226" s="10" t="s">
        <v>604</v>
      </c>
      <c r="C226" s="5" t="str">
        <f t="shared" si="3"/>
        <v>TM : Turkmenistan</v>
      </c>
    </row>
    <row r="227" spans="1:3">
      <c r="A227" s="10" t="s">
        <v>605</v>
      </c>
      <c r="B227" s="10" t="s">
        <v>606</v>
      </c>
      <c r="C227" s="5" t="str">
        <f t="shared" si="3"/>
        <v>TN : Tunisia</v>
      </c>
    </row>
    <row r="228" spans="1:3">
      <c r="A228" s="10" t="s">
        <v>607</v>
      </c>
      <c r="B228" s="10" t="s">
        <v>608</v>
      </c>
      <c r="C228" s="5" t="str">
        <f t="shared" si="3"/>
        <v>TO : Tonga</v>
      </c>
    </row>
    <row r="229" spans="1:3">
      <c r="A229" s="10" t="s">
        <v>609</v>
      </c>
      <c r="B229" s="10" t="s">
        <v>610</v>
      </c>
      <c r="C229" s="5" t="str">
        <f t="shared" si="3"/>
        <v>TR : Turkey</v>
      </c>
    </row>
    <row r="230" spans="1:3">
      <c r="A230" s="10" t="s">
        <v>611</v>
      </c>
      <c r="B230" s="10" t="s">
        <v>612</v>
      </c>
      <c r="C230" s="5" t="str">
        <f t="shared" si="3"/>
        <v>TT : Trinidad,Tobago</v>
      </c>
    </row>
    <row r="231" spans="1:3">
      <c r="A231" s="10" t="s">
        <v>613</v>
      </c>
      <c r="B231" s="10" t="s">
        <v>614</v>
      </c>
      <c r="C231" s="5" t="str">
        <f t="shared" si="3"/>
        <v>TV : Tuvalu</v>
      </c>
    </row>
    <row r="232" spans="1:3">
      <c r="A232" s="10" t="s">
        <v>615</v>
      </c>
      <c r="B232" s="10" t="s">
        <v>616</v>
      </c>
      <c r="C232" s="5" t="str">
        <f t="shared" si="3"/>
        <v>TW : Taiwan</v>
      </c>
    </row>
    <row r="233" spans="1:3">
      <c r="A233" s="10" t="s">
        <v>617</v>
      </c>
      <c r="B233" s="10" t="s">
        <v>618</v>
      </c>
      <c r="C233" s="5" t="str">
        <f t="shared" si="3"/>
        <v>TZ : Tanzania</v>
      </c>
    </row>
    <row r="234" spans="1:3">
      <c r="A234" s="10" t="s">
        <v>619</v>
      </c>
      <c r="B234" s="10" t="s">
        <v>620</v>
      </c>
      <c r="C234" s="5" t="str">
        <f t="shared" si="3"/>
        <v>UA : Ukraine</v>
      </c>
    </row>
    <row r="235" spans="1:3">
      <c r="A235" s="10" t="s">
        <v>621</v>
      </c>
      <c r="B235" s="10" t="s">
        <v>622</v>
      </c>
      <c r="C235" s="5" t="str">
        <f t="shared" si="3"/>
        <v>UG : Uganda</v>
      </c>
    </row>
    <row r="236" spans="1:3">
      <c r="A236" s="10" t="s">
        <v>623</v>
      </c>
      <c r="B236" s="10" t="s">
        <v>624</v>
      </c>
      <c r="C236" s="5" t="str">
        <f t="shared" si="3"/>
        <v>UM : Minor Outl.Isl.</v>
      </c>
    </row>
    <row r="237" spans="1:3">
      <c r="A237" s="10" t="s">
        <v>625</v>
      </c>
      <c r="B237" s="10" t="s">
        <v>626</v>
      </c>
      <c r="C237" s="5" t="str">
        <f t="shared" si="3"/>
        <v>UN : United Nations</v>
      </c>
    </row>
    <row r="238" spans="1:3">
      <c r="A238" s="10" t="s">
        <v>627</v>
      </c>
      <c r="B238" s="10" t="s">
        <v>628</v>
      </c>
      <c r="C238" s="5" t="str">
        <f t="shared" si="3"/>
        <v>US : USA</v>
      </c>
    </row>
    <row r="239" spans="1:3">
      <c r="A239" s="10" t="s">
        <v>629</v>
      </c>
      <c r="B239" s="10" t="s">
        <v>630</v>
      </c>
      <c r="C239" s="5" t="str">
        <f t="shared" si="3"/>
        <v>UY : Uruguay</v>
      </c>
    </row>
    <row r="240" spans="1:3">
      <c r="A240" s="10" t="s">
        <v>631</v>
      </c>
      <c r="B240" s="10" t="s">
        <v>632</v>
      </c>
      <c r="C240" s="5" t="str">
        <f t="shared" si="3"/>
        <v>UZ : Uzbekistan</v>
      </c>
    </row>
    <row r="241" spans="1:3">
      <c r="A241" s="10" t="s">
        <v>633</v>
      </c>
      <c r="B241" s="10" t="s">
        <v>634</v>
      </c>
      <c r="C241" s="5" t="str">
        <f t="shared" si="3"/>
        <v>VA : Vatican City</v>
      </c>
    </row>
    <row r="242" spans="1:3">
      <c r="A242" s="10" t="s">
        <v>635</v>
      </c>
      <c r="B242" s="10" t="s">
        <v>636</v>
      </c>
      <c r="C242" s="5" t="str">
        <f t="shared" si="3"/>
        <v>VC : St. Vincent</v>
      </c>
    </row>
    <row r="243" spans="1:3">
      <c r="A243" s="10" t="s">
        <v>637</v>
      </c>
      <c r="B243" s="10" t="s">
        <v>638</v>
      </c>
      <c r="C243" s="5" t="str">
        <f t="shared" si="3"/>
        <v>VE : Venezuela</v>
      </c>
    </row>
    <row r="244" spans="1:3">
      <c r="A244" s="10" t="s">
        <v>639</v>
      </c>
      <c r="B244" s="10" t="s">
        <v>640</v>
      </c>
      <c r="C244" s="5" t="str">
        <f t="shared" si="3"/>
        <v>VG : Brit.Virgin Is.</v>
      </c>
    </row>
    <row r="245" spans="1:3">
      <c r="A245" s="10" t="s">
        <v>641</v>
      </c>
      <c r="B245" s="10" t="s">
        <v>642</v>
      </c>
      <c r="C245" s="5" t="str">
        <f t="shared" si="3"/>
        <v>VI : US Virgin Isl.</v>
      </c>
    </row>
    <row r="246" spans="1:3">
      <c r="A246" s="10" t="s">
        <v>643</v>
      </c>
      <c r="B246" s="10" t="s">
        <v>644</v>
      </c>
      <c r="C246" s="5" t="str">
        <f t="shared" si="3"/>
        <v>VN : Vietnam</v>
      </c>
    </row>
    <row r="247" spans="1:3">
      <c r="A247" s="10" t="s">
        <v>645</v>
      </c>
      <c r="B247" s="10" t="s">
        <v>646</v>
      </c>
      <c r="C247" s="5" t="str">
        <f t="shared" si="3"/>
        <v>VU : Vanuatu</v>
      </c>
    </row>
    <row r="248" spans="1:3">
      <c r="A248" s="10" t="s">
        <v>647</v>
      </c>
      <c r="B248" s="10" t="s">
        <v>648</v>
      </c>
      <c r="C248" s="5" t="str">
        <f t="shared" si="3"/>
        <v>WF : Wallis,Futuna</v>
      </c>
    </row>
    <row r="249" spans="1:3">
      <c r="A249" s="10" t="s">
        <v>649</v>
      </c>
      <c r="B249" s="10" t="s">
        <v>650</v>
      </c>
      <c r="C249" s="5" t="str">
        <f t="shared" si="3"/>
        <v>WS : Samoa</v>
      </c>
    </row>
    <row r="250" spans="1:3">
      <c r="A250" s="10" t="s">
        <v>651</v>
      </c>
      <c r="B250" s="10" t="s">
        <v>652</v>
      </c>
      <c r="C250" s="5" t="str">
        <f t="shared" si="3"/>
        <v>YE : Yemen</v>
      </c>
    </row>
    <row r="251" spans="1:3">
      <c r="A251" s="10" t="s">
        <v>653</v>
      </c>
      <c r="B251" s="10" t="s">
        <v>654</v>
      </c>
      <c r="C251" s="5" t="str">
        <f t="shared" si="3"/>
        <v>YT : Mayotte</v>
      </c>
    </row>
    <row r="252" spans="1:3">
      <c r="A252" s="10" t="s">
        <v>655</v>
      </c>
      <c r="B252" s="10" t="s">
        <v>656</v>
      </c>
      <c r="C252" s="5" t="str">
        <f t="shared" si="3"/>
        <v>ZA : South Africa</v>
      </c>
    </row>
    <row r="253" spans="1:3">
      <c r="A253" s="10" t="s">
        <v>657</v>
      </c>
      <c r="B253" s="10" t="s">
        <v>658</v>
      </c>
      <c r="C253" s="5" t="str">
        <f t="shared" si="3"/>
        <v>ZM : Zambia</v>
      </c>
    </row>
    <row r="254" spans="1:3">
      <c r="A254" s="10" t="s">
        <v>659</v>
      </c>
      <c r="B254" s="10" t="s">
        <v>660</v>
      </c>
      <c r="C254" s="5" t="str">
        <f t="shared" si="3"/>
        <v>ZW : Zimbabwe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78"/>
  <sheetViews>
    <sheetView workbookViewId="0"/>
  </sheetViews>
  <sheetFormatPr defaultRowHeight="12.5"/>
  <cols>
    <col min="1" max="1" width="13.453125" bestFit="1" customWidth="1"/>
    <col min="2" max="2" width="19.08984375" bestFit="1" customWidth="1"/>
    <col min="3" max="3" width="44.453125" style="5" bestFit="1" customWidth="1"/>
  </cols>
  <sheetData>
    <row r="1" spans="1:3">
      <c r="A1" s="4" t="s">
        <v>37</v>
      </c>
      <c r="B1" s="4" t="s">
        <v>107</v>
      </c>
      <c r="C1" s="4" t="s">
        <v>37</v>
      </c>
    </row>
    <row r="2" spans="1:3">
      <c r="A2" t="s">
        <v>661</v>
      </c>
      <c r="B2" t="s">
        <v>662</v>
      </c>
      <c r="C2" s="16" t="str">
        <f>A2&amp; " : "&amp; B2</f>
        <v>ACR : Amnat Charoen</v>
      </c>
    </row>
    <row r="3" spans="1:3">
      <c r="A3" t="s">
        <v>663</v>
      </c>
      <c r="B3" t="s">
        <v>664</v>
      </c>
      <c r="C3" s="5" t="str">
        <f t="shared" ref="C3:C66" si="0">A3&amp; " : "&amp; B3</f>
        <v>ATG : Ang Thong</v>
      </c>
    </row>
    <row r="4" spans="1:3">
      <c r="A4" t="s">
        <v>665</v>
      </c>
      <c r="B4" t="s">
        <v>666</v>
      </c>
      <c r="C4" s="5" t="str">
        <f t="shared" si="0"/>
        <v>AYA : Phra Nakhon Si Ayutt</v>
      </c>
    </row>
    <row r="5" spans="1:3">
      <c r="A5" t="s">
        <v>667</v>
      </c>
      <c r="B5" t="s">
        <v>668</v>
      </c>
      <c r="C5" s="5" t="str">
        <f t="shared" si="0"/>
        <v>BKK : Bangkok</v>
      </c>
    </row>
    <row r="6" spans="1:3">
      <c r="A6" t="s">
        <v>669</v>
      </c>
      <c r="B6" t="s">
        <v>670</v>
      </c>
      <c r="C6" s="5" t="str">
        <f t="shared" si="0"/>
        <v>BKN : Bueng Kan</v>
      </c>
    </row>
    <row r="7" spans="1:3">
      <c r="A7" t="s">
        <v>671</v>
      </c>
      <c r="B7" t="s">
        <v>672</v>
      </c>
      <c r="C7" s="5" t="str">
        <f t="shared" si="0"/>
        <v>BRM : Buri Ram</v>
      </c>
    </row>
    <row r="8" spans="1:3">
      <c r="A8" t="s">
        <v>673</v>
      </c>
      <c r="B8" t="s">
        <v>674</v>
      </c>
      <c r="C8" s="5" t="str">
        <f t="shared" si="0"/>
        <v>CBI : Chon Buri</v>
      </c>
    </row>
    <row r="9" spans="1:3">
      <c r="A9" t="s">
        <v>675</v>
      </c>
      <c r="B9" t="s">
        <v>676</v>
      </c>
      <c r="C9" s="5" t="str">
        <f t="shared" si="0"/>
        <v>CCO : Chachoengsao</v>
      </c>
    </row>
    <row r="10" spans="1:3">
      <c r="A10" t="s">
        <v>677</v>
      </c>
      <c r="B10" t="s">
        <v>678</v>
      </c>
      <c r="C10" s="5" t="str">
        <f t="shared" si="0"/>
        <v>CMI : Chiang Mai</v>
      </c>
    </row>
    <row r="11" spans="1:3">
      <c r="A11" t="s">
        <v>679</v>
      </c>
      <c r="B11" t="s">
        <v>680</v>
      </c>
      <c r="C11" s="5" t="str">
        <f t="shared" si="0"/>
        <v>CNT : Chai Nat</v>
      </c>
    </row>
    <row r="12" spans="1:3">
      <c r="A12" t="s">
        <v>681</v>
      </c>
      <c r="B12" t="s">
        <v>682</v>
      </c>
      <c r="C12" s="5" t="str">
        <f t="shared" si="0"/>
        <v>CPM : Chaiyaphum</v>
      </c>
    </row>
    <row r="13" spans="1:3">
      <c r="A13" t="s">
        <v>683</v>
      </c>
      <c r="B13" t="s">
        <v>684</v>
      </c>
      <c r="C13" s="5" t="str">
        <f t="shared" si="0"/>
        <v>CPN : Chumphon</v>
      </c>
    </row>
    <row r="14" spans="1:3">
      <c r="A14" t="s">
        <v>685</v>
      </c>
      <c r="B14" t="s">
        <v>686</v>
      </c>
      <c r="C14" s="5" t="str">
        <f t="shared" si="0"/>
        <v>CRI : Chiang Rai</v>
      </c>
    </row>
    <row r="15" spans="1:3">
      <c r="A15" t="s">
        <v>687</v>
      </c>
      <c r="B15" t="s">
        <v>688</v>
      </c>
      <c r="C15" s="5" t="str">
        <f t="shared" si="0"/>
        <v>CTI : Chanthaburi</v>
      </c>
    </row>
    <row r="16" spans="1:3">
      <c r="A16" t="s">
        <v>689</v>
      </c>
      <c r="B16" t="s">
        <v>690</v>
      </c>
      <c r="C16" s="5" t="str">
        <f t="shared" si="0"/>
        <v>KBI : Krabi</v>
      </c>
    </row>
    <row r="17" spans="1:3">
      <c r="A17" t="s">
        <v>691</v>
      </c>
      <c r="B17" t="s">
        <v>692</v>
      </c>
      <c r="C17" s="5" t="str">
        <f t="shared" si="0"/>
        <v>KKN : Khon Kaen</v>
      </c>
    </row>
    <row r="18" spans="1:3">
      <c r="A18" t="s">
        <v>693</v>
      </c>
      <c r="B18" t="s">
        <v>694</v>
      </c>
      <c r="C18" s="5" t="str">
        <f t="shared" si="0"/>
        <v>KPT : Kamphaeng Phet</v>
      </c>
    </row>
    <row r="19" spans="1:3">
      <c r="A19" t="s">
        <v>695</v>
      </c>
      <c r="B19" t="s">
        <v>696</v>
      </c>
      <c r="C19" s="5" t="str">
        <f t="shared" si="0"/>
        <v>KRI : Kanchanaburi</v>
      </c>
    </row>
    <row r="20" spans="1:3">
      <c r="A20" t="s">
        <v>697</v>
      </c>
      <c r="B20" t="s">
        <v>698</v>
      </c>
      <c r="C20" s="5" t="str">
        <f t="shared" si="0"/>
        <v>KSN : Kalasin</v>
      </c>
    </row>
    <row r="21" spans="1:3">
      <c r="A21" t="s">
        <v>699</v>
      </c>
      <c r="B21" t="s">
        <v>700</v>
      </c>
      <c r="C21" s="5" t="str">
        <f t="shared" si="0"/>
        <v>LEI : Loei</v>
      </c>
    </row>
    <row r="22" spans="1:3">
      <c r="A22" t="s">
        <v>701</v>
      </c>
      <c r="B22" t="s">
        <v>702</v>
      </c>
      <c r="C22" s="5" t="str">
        <f t="shared" si="0"/>
        <v>LPG : Lampang</v>
      </c>
    </row>
    <row r="23" spans="1:3">
      <c r="A23" t="s">
        <v>703</v>
      </c>
      <c r="B23" t="s">
        <v>704</v>
      </c>
      <c r="C23" s="5" t="str">
        <f t="shared" si="0"/>
        <v>LPN : Lamphun</v>
      </c>
    </row>
    <row r="24" spans="1:3">
      <c r="A24" t="s">
        <v>705</v>
      </c>
      <c r="B24" t="s">
        <v>706</v>
      </c>
      <c r="C24" s="5" t="str">
        <f t="shared" si="0"/>
        <v>LRI : Lop Buri</v>
      </c>
    </row>
    <row r="25" spans="1:3">
      <c r="A25" t="s">
        <v>707</v>
      </c>
      <c r="B25" t="s">
        <v>708</v>
      </c>
      <c r="C25" s="5" t="str">
        <f t="shared" si="0"/>
        <v>MDH : Mukdahan</v>
      </c>
    </row>
    <row r="26" spans="1:3">
      <c r="A26" t="s">
        <v>709</v>
      </c>
      <c r="B26" t="s">
        <v>710</v>
      </c>
      <c r="C26" s="5" t="str">
        <f t="shared" si="0"/>
        <v>MKM : Maha Sarakham</v>
      </c>
    </row>
    <row r="27" spans="1:3">
      <c r="A27" t="s">
        <v>711</v>
      </c>
      <c r="B27" t="s">
        <v>712</v>
      </c>
      <c r="C27" s="5" t="str">
        <f t="shared" si="0"/>
        <v>MSN : Mae Hong Son</v>
      </c>
    </row>
    <row r="28" spans="1:3">
      <c r="A28" t="s">
        <v>713</v>
      </c>
      <c r="B28" t="s">
        <v>714</v>
      </c>
      <c r="C28" s="5" t="str">
        <f t="shared" si="0"/>
        <v>NAN : Nan</v>
      </c>
    </row>
    <row r="29" spans="1:3">
      <c r="A29" t="s">
        <v>715</v>
      </c>
      <c r="B29" t="s">
        <v>716</v>
      </c>
      <c r="C29" s="5" t="str">
        <f t="shared" si="0"/>
        <v>NBI : Nonthaburi</v>
      </c>
    </row>
    <row r="30" spans="1:3">
      <c r="A30" t="s">
        <v>717</v>
      </c>
      <c r="B30" t="s">
        <v>718</v>
      </c>
      <c r="C30" s="5" t="str">
        <f t="shared" si="0"/>
        <v>NBP : Nong Bua Lam Phu</v>
      </c>
    </row>
    <row r="31" spans="1:3">
      <c r="A31" t="s">
        <v>719</v>
      </c>
      <c r="B31" t="s">
        <v>720</v>
      </c>
      <c r="C31" s="5" t="str">
        <f t="shared" si="0"/>
        <v>NKI : Nong Khai</v>
      </c>
    </row>
    <row r="32" spans="1:3">
      <c r="A32" t="s">
        <v>721</v>
      </c>
      <c r="B32" t="s">
        <v>722</v>
      </c>
      <c r="C32" s="5" t="str">
        <f t="shared" si="0"/>
        <v>NMA : Nakhon Ratchasima</v>
      </c>
    </row>
    <row r="33" spans="1:3">
      <c r="A33" t="s">
        <v>723</v>
      </c>
      <c r="B33" t="s">
        <v>724</v>
      </c>
      <c r="C33" s="5" t="str">
        <f t="shared" si="0"/>
        <v>NPM : Nakhon Phanom</v>
      </c>
    </row>
    <row r="34" spans="1:3">
      <c r="A34" t="s">
        <v>725</v>
      </c>
      <c r="B34" t="s">
        <v>726</v>
      </c>
      <c r="C34" s="5" t="str">
        <f t="shared" si="0"/>
        <v>NPT : Nakhon Pathom</v>
      </c>
    </row>
    <row r="35" spans="1:3">
      <c r="A35" t="s">
        <v>727</v>
      </c>
      <c r="B35" t="s">
        <v>728</v>
      </c>
      <c r="C35" s="5" t="str">
        <f t="shared" si="0"/>
        <v>NRT : Nakhon Si Thammarat</v>
      </c>
    </row>
    <row r="36" spans="1:3">
      <c r="A36" t="s">
        <v>729</v>
      </c>
      <c r="B36" t="s">
        <v>730</v>
      </c>
      <c r="C36" s="5" t="str">
        <f t="shared" si="0"/>
        <v>NSN : Nakhon Sawan</v>
      </c>
    </row>
    <row r="37" spans="1:3">
      <c r="A37" t="s">
        <v>731</v>
      </c>
      <c r="B37" t="s">
        <v>732</v>
      </c>
      <c r="C37" s="5" t="str">
        <f t="shared" si="0"/>
        <v>NWT : Narathiwat</v>
      </c>
    </row>
    <row r="38" spans="1:3">
      <c r="A38" t="s">
        <v>733</v>
      </c>
      <c r="B38" t="s">
        <v>734</v>
      </c>
      <c r="C38" s="5" t="str">
        <f t="shared" si="0"/>
        <v>NYK : Nakhon Nayok</v>
      </c>
    </row>
    <row r="39" spans="1:3">
      <c r="A39" t="s">
        <v>735</v>
      </c>
      <c r="B39" t="s">
        <v>736</v>
      </c>
      <c r="C39" s="5" t="str">
        <f t="shared" si="0"/>
        <v>PBI : Phetchaburi</v>
      </c>
    </row>
    <row r="40" spans="1:3">
      <c r="A40" t="s">
        <v>737</v>
      </c>
      <c r="B40" t="s">
        <v>738</v>
      </c>
      <c r="C40" s="5" t="str">
        <f t="shared" si="0"/>
        <v>PCT : Phichit</v>
      </c>
    </row>
    <row r="41" spans="1:3">
      <c r="A41" t="s">
        <v>739</v>
      </c>
      <c r="B41" t="s">
        <v>740</v>
      </c>
      <c r="C41" s="5" t="str">
        <f t="shared" si="0"/>
        <v>PKN : Prachuap Khiri Khan</v>
      </c>
    </row>
    <row r="42" spans="1:3">
      <c r="A42" t="s">
        <v>741</v>
      </c>
      <c r="B42" t="s">
        <v>742</v>
      </c>
      <c r="C42" s="5" t="str">
        <f t="shared" si="0"/>
        <v>PKT : Phuket</v>
      </c>
    </row>
    <row r="43" spans="1:3">
      <c r="A43" t="s">
        <v>743</v>
      </c>
      <c r="B43" t="s">
        <v>744</v>
      </c>
      <c r="C43" s="5" t="str">
        <f t="shared" si="0"/>
        <v>PLG : Phatthalung</v>
      </c>
    </row>
    <row r="44" spans="1:3">
      <c r="A44" t="s">
        <v>745</v>
      </c>
      <c r="B44" t="s">
        <v>746</v>
      </c>
      <c r="C44" s="5" t="str">
        <f t="shared" si="0"/>
        <v>PLK : Phitsanulok</v>
      </c>
    </row>
    <row r="45" spans="1:3">
      <c r="A45" t="s">
        <v>747</v>
      </c>
      <c r="B45" t="s">
        <v>748</v>
      </c>
      <c r="C45" s="5" t="str">
        <f t="shared" si="0"/>
        <v>PNA : Phangnga</v>
      </c>
    </row>
    <row r="46" spans="1:3">
      <c r="A46" t="s">
        <v>749</v>
      </c>
      <c r="B46" t="s">
        <v>750</v>
      </c>
      <c r="C46" s="5" t="str">
        <f t="shared" si="0"/>
        <v>PNB : Phetchabun</v>
      </c>
    </row>
    <row r="47" spans="1:3">
      <c r="A47" t="s">
        <v>751</v>
      </c>
      <c r="B47" t="s">
        <v>752</v>
      </c>
      <c r="C47" s="5" t="str">
        <f t="shared" si="0"/>
        <v>PRE : Phrae</v>
      </c>
    </row>
    <row r="48" spans="1:3">
      <c r="A48" t="s">
        <v>753</v>
      </c>
      <c r="B48" t="s">
        <v>754</v>
      </c>
      <c r="C48" s="5" t="str">
        <f t="shared" si="0"/>
        <v>PRI : Prachin Buri</v>
      </c>
    </row>
    <row r="49" spans="1:3">
      <c r="A49" t="s">
        <v>755</v>
      </c>
      <c r="B49" t="s">
        <v>756</v>
      </c>
      <c r="C49" s="5" t="str">
        <f t="shared" si="0"/>
        <v>PTE : Pathum Thani</v>
      </c>
    </row>
    <row r="50" spans="1:3">
      <c r="A50" t="s">
        <v>757</v>
      </c>
      <c r="B50" t="s">
        <v>758</v>
      </c>
      <c r="C50" s="5" t="str">
        <f t="shared" si="0"/>
        <v>PTN : Pattani</v>
      </c>
    </row>
    <row r="51" spans="1:3">
      <c r="A51" t="s">
        <v>759</v>
      </c>
      <c r="B51" t="s">
        <v>760</v>
      </c>
      <c r="C51" s="5" t="str">
        <f t="shared" si="0"/>
        <v>PYO : Phayao</v>
      </c>
    </row>
    <row r="52" spans="1:3">
      <c r="A52" t="s">
        <v>761</v>
      </c>
      <c r="B52" t="s">
        <v>762</v>
      </c>
      <c r="C52" s="5" t="str">
        <f t="shared" si="0"/>
        <v>RBR : Ratchaburi</v>
      </c>
    </row>
    <row r="53" spans="1:3">
      <c r="A53" t="s">
        <v>763</v>
      </c>
      <c r="B53" t="s">
        <v>764</v>
      </c>
      <c r="C53" s="5" t="str">
        <f t="shared" si="0"/>
        <v>RET : Roi Et</v>
      </c>
    </row>
    <row r="54" spans="1:3">
      <c r="A54" t="s">
        <v>765</v>
      </c>
      <c r="B54" t="s">
        <v>766</v>
      </c>
      <c r="C54" s="5" t="str">
        <f t="shared" si="0"/>
        <v>RNG : Ranong</v>
      </c>
    </row>
    <row r="55" spans="1:3">
      <c r="A55" t="s">
        <v>767</v>
      </c>
      <c r="B55" t="s">
        <v>768</v>
      </c>
      <c r="C55" s="5" t="str">
        <f t="shared" si="0"/>
        <v>RYG : Rayong</v>
      </c>
    </row>
    <row r="56" spans="1:3">
      <c r="A56" t="s">
        <v>769</v>
      </c>
      <c r="B56" t="s">
        <v>770</v>
      </c>
      <c r="C56" s="5" t="str">
        <f t="shared" si="0"/>
        <v>SBR : Sing Buri</v>
      </c>
    </row>
    <row r="57" spans="1:3">
      <c r="A57" t="s">
        <v>771</v>
      </c>
      <c r="B57" t="s">
        <v>772</v>
      </c>
      <c r="C57" s="5" t="str">
        <f t="shared" si="0"/>
        <v>SKA : Songkhla</v>
      </c>
    </row>
    <row r="58" spans="1:3">
      <c r="A58" t="s">
        <v>773</v>
      </c>
      <c r="B58" t="s">
        <v>774</v>
      </c>
      <c r="C58" s="5" t="str">
        <f t="shared" si="0"/>
        <v>SKM : Samut Songkhram</v>
      </c>
    </row>
    <row r="59" spans="1:3">
      <c r="A59" t="s">
        <v>775</v>
      </c>
      <c r="B59" t="s">
        <v>776</v>
      </c>
      <c r="C59" s="5" t="str">
        <f t="shared" si="0"/>
        <v>SKN : Samut Sakhon</v>
      </c>
    </row>
    <row r="60" spans="1:3">
      <c r="A60" t="s">
        <v>777</v>
      </c>
      <c r="B60" t="s">
        <v>778</v>
      </c>
      <c r="C60" s="5" t="str">
        <f t="shared" si="0"/>
        <v>SKW : Sa Kaeo</v>
      </c>
    </row>
    <row r="61" spans="1:3">
      <c r="A61" t="s">
        <v>779</v>
      </c>
      <c r="B61" t="s">
        <v>780</v>
      </c>
      <c r="C61" s="5" t="str">
        <f t="shared" si="0"/>
        <v>SNI : Surat Thani</v>
      </c>
    </row>
    <row r="62" spans="1:3">
      <c r="A62" t="s">
        <v>781</v>
      </c>
      <c r="B62" t="s">
        <v>782</v>
      </c>
      <c r="C62" s="5" t="str">
        <f t="shared" si="0"/>
        <v>SNK : Sakon Nakhon</v>
      </c>
    </row>
    <row r="63" spans="1:3">
      <c r="A63" t="s">
        <v>783</v>
      </c>
      <c r="B63" t="s">
        <v>784</v>
      </c>
      <c r="C63" s="5" t="str">
        <f t="shared" si="0"/>
        <v>SPB : Suphan Buri</v>
      </c>
    </row>
    <row r="64" spans="1:3">
      <c r="A64" t="s">
        <v>785</v>
      </c>
      <c r="B64" t="s">
        <v>786</v>
      </c>
      <c r="C64" s="5" t="str">
        <f t="shared" si="0"/>
        <v>SPK : Samut Prakan</v>
      </c>
    </row>
    <row r="65" spans="1:3">
      <c r="A65" t="s">
        <v>787</v>
      </c>
      <c r="B65" t="s">
        <v>788</v>
      </c>
      <c r="C65" s="5" t="str">
        <f t="shared" si="0"/>
        <v>SRI : Saraburi</v>
      </c>
    </row>
    <row r="66" spans="1:3">
      <c r="A66" t="s">
        <v>789</v>
      </c>
      <c r="B66" t="s">
        <v>790</v>
      </c>
      <c r="C66" s="5" t="str">
        <f t="shared" si="0"/>
        <v>SRN : Surin</v>
      </c>
    </row>
    <row r="67" spans="1:3">
      <c r="A67" t="s">
        <v>791</v>
      </c>
      <c r="B67" t="s">
        <v>792</v>
      </c>
      <c r="C67" s="5" t="str">
        <f t="shared" ref="C67:C78" si="1">A67&amp; " : "&amp; B67</f>
        <v>SSK : Si Sa Ket</v>
      </c>
    </row>
    <row r="68" spans="1:3">
      <c r="A68" t="s">
        <v>793</v>
      </c>
      <c r="B68" t="s">
        <v>794</v>
      </c>
      <c r="C68" s="5" t="str">
        <f t="shared" si="1"/>
        <v>STI : Sukhothai</v>
      </c>
    </row>
    <row r="69" spans="1:3">
      <c r="A69" t="s">
        <v>795</v>
      </c>
      <c r="B69" t="s">
        <v>796</v>
      </c>
      <c r="C69" s="5" t="str">
        <f t="shared" si="1"/>
        <v>STN : Satun</v>
      </c>
    </row>
    <row r="70" spans="1:3">
      <c r="A70" t="s">
        <v>797</v>
      </c>
      <c r="B70" t="s">
        <v>798</v>
      </c>
      <c r="C70" s="5" t="str">
        <f t="shared" si="1"/>
        <v>TAK : Tak</v>
      </c>
    </row>
    <row r="71" spans="1:3">
      <c r="A71" t="s">
        <v>799</v>
      </c>
      <c r="B71" t="s">
        <v>800</v>
      </c>
      <c r="C71" s="5" t="str">
        <f t="shared" si="1"/>
        <v>TRG : Trang</v>
      </c>
    </row>
    <row r="72" spans="1:3">
      <c r="A72" t="s">
        <v>801</v>
      </c>
      <c r="B72" t="s">
        <v>802</v>
      </c>
      <c r="C72" s="5" t="str">
        <f t="shared" si="1"/>
        <v>TRT : Trat</v>
      </c>
    </row>
    <row r="73" spans="1:3">
      <c r="A73" t="s">
        <v>803</v>
      </c>
      <c r="B73" t="s">
        <v>804</v>
      </c>
      <c r="C73" s="5" t="str">
        <f t="shared" si="1"/>
        <v>UBN : Ubon Ratchathani</v>
      </c>
    </row>
    <row r="74" spans="1:3">
      <c r="A74" t="s">
        <v>805</v>
      </c>
      <c r="B74" t="s">
        <v>806</v>
      </c>
      <c r="C74" s="5" t="str">
        <f t="shared" si="1"/>
        <v>UDN : Udon Thani</v>
      </c>
    </row>
    <row r="75" spans="1:3">
      <c r="A75" t="s">
        <v>807</v>
      </c>
      <c r="B75" t="s">
        <v>808</v>
      </c>
      <c r="C75" s="5" t="str">
        <f t="shared" si="1"/>
        <v>UTD : Uttaradit</v>
      </c>
    </row>
    <row r="76" spans="1:3">
      <c r="A76" t="s">
        <v>809</v>
      </c>
      <c r="B76" t="s">
        <v>810</v>
      </c>
      <c r="C76" s="5" t="str">
        <f t="shared" si="1"/>
        <v>UTI : Uthai Thani</v>
      </c>
    </row>
    <row r="77" spans="1:3">
      <c r="A77" t="s">
        <v>811</v>
      </c>
      <c r="B77" t="s">
        <v>812</v>
      </c>
      <c r="C77" s="5" t="str">
        <f t="shared" si="1"/>
        <v>YLA : Yala</v>
      </c>
    </row>
    <row r="78" spans="1:3">
      <c r="A78" t="s">
        <v>813</v>
      </c>
      <c r="B78" t="s">
        <v>814</v>
      </c>
      <c r="C78" s="5" t="str">
        <f t="shared" si="1"/>
        <v>YST : Yasothon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8"/>
  <sheetViews>
    <sheetView workbookViewId="0"/>
  </sheetViews>
  <sheetFormatPr defaultRowHeight="12.5"/>
  <cols>
    <col min="1" max="1" width="15.453125" style="2" customWidth="1"/>
    <col min="2" max="2" width="34" style="3" bestFit="1" customWidth="1"/>
    <col min="3" max="3" width="16.90625" bestFit="1" customWidth="1"/>
  </cols>
  <sheetData>
    <row r="1" spans="1:3">
      <c r="A1" s="1" t="s">
        <v>46</v>
      </c>
      <c r="B1" s="4" t="s">
        <v>107</v>
      </c>
      <c r="C1" s="4" t="s">
        <v>37</v>
      </c>
    </row>
    <row r="2" spans="1:3">
      <c r="A2" s="73" t="s">
        <v>505</v>
      </c>
      <c r="B2" s="74" t="s">
        <v>815</v>
      </c>
      <c r="C2" s="16" t="str">
        <f>A2&amp; " : "&amp; B2</f>
        <v>PA : Zone A</v>
      </c>
    </row>
    <row r="3" spans="1:3">
      <c r="A3" s="75" t="s">
        <v>816</v>
      </c>
      <c r="B3" s="76" t="s">
        <v>817</v>
      </c>
      <c r="C3" s="5" t="str">
        <f t="shared" ref="C3:C8" si="0">A3&amp; " : "&amp; B3</f>
        <v>PB : Zone B</v>
      </c>
    </row>
    <row r="4" spans="1:3">
      <c r="A4" s="75" t="s">
        <v>818</v>
      </c>
      <c r="B4" s="76" t="s">
        <v>819</v>
      </c>
      <c r="C4" s="5" t="str">
        <f t="shared" si="0"/>
        <v>PC : Zone C</v>
      </c>
    </row>
    <row r="5" spans="1:3">
      <c r="A5" s="75" t="s">
        <v>820</v>
      </c>
      <c r="B5" s="76" t="s">
        <v>821</v>
      </c>
      <c r="C5" s="5" t="str">
        <f t="shared" si="0"/>
        <v>PO : Zone OutDoor</v>
      </c>
    </row>
    <row r="6" spans="1:3">
      <c r="A6" s="75" t="s">
        <v>822</v>
      </c>
      <c r="B6" s="76" t="s">
        <v>823</v>
      </c>
      <c r="C6" s="5" t="str">
        <f t="shared" si="0"/>
        <v>PZ : Mix Zone</v>
      </c>
    </row>
    <row r="7" spans="1:3">
      <c r="A7" s="75" t="s">
        <v>633</v>
      </c>
      <c r="B7" s="76" t="s">
        <v>824</v>
      </c>
      <c r="C7" s="5" t="str">
        <f t="shared" si="0"/>
        <v>VA : Paid Area</v>
      </c>
    </row>
    <row r="8" spans="1:3">
      <c r="A8" s="75" t="s">
        <v>825</v>
      </c>
      <c r="B8" s="76" t="s">
        <v>826</v>
      </c>
      <c r="C8" s="5" t="str">
        <f t="shared" si="0"/>
        <v>VB : Unpaid Area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5"/>
  <sheetViews>
    <sheetView workbookViewId="0"/>
  </sheetViews>
  <sheetFormatPr defaultRowHeight="12.5"/>
  <cols>
    <col min="1" max="1" width="16.54296875" bestFit="1" customWidth="1"/>
    <col min="2" max="2" width="18.90625" bestFit="1" customWidth="1"/>
    <col min="3" max="3" width="9.54296875" customWidth="1"/>
    <col min="4" max="4" width="22.54296875" bestFit="1" customWidth="1"/>
  </cols>
  <sheetData>
    <row r="1" spans="1:4">
      <c r="A1" s="4" t="s">
        <v>62</v>
      </c>
      <c r="B1" s="4" t="s">
        <v>107</v>
      </c>
      <c r="C1" s="4" t="s">
        <v>827</v>
      </c>
      <c r="D1" s="4" t="s">
        <v>62</v>
      </c>
    </row>
    <row r="2" spans="1:4">
      <c r="A2" t="s">
        <v>828</v>
      </c>
      <c r="B2" t="s">
        <v>829</v>
      </c>
      <c r="C2" t="s">
        <v>830</v>
      </c>
      <c r="D2" t="str">
        <f>A2&amp; " : "&amp; B2</f>
        <v>A100 : Airtime</v>
      </c>
    </row>
    <row r="3" spans="1:4">
      <c r="A3" t="s">
        <v>831</v>
      </c>
      <c r="B3" t="s">
        <v>832</v>
      </c>
      <c r="C3" t="s">
        <v>830</v>
      </c>
      <c r="D3" t="str">
        <f t="shared" ref="D3:D15" si="0">A3&amp; " : "&amp; B3</f>
        <v>A200 : Airtime/package</v>
      </c>
    </row>
    <row r="4" spans="1:4">
      <c r="A4" t="s">
        <v>833</v>
      </c>
      <c r="B4" t="s">
        <v>834</v>
      </c>
      <c r="C4" t="s">
        <v>835</v>
      </c>
      <c r="D4" t="str">
        <f t="shared" si="0"/>
        <v>A210 : Package</v>
      </c>
    </row>
    <row r="5" spans="1:4">
      <c r="A5" t="s">
        <v>836</v>
      </c>
      <c r="B5" t="s">
        <v>837</v>
      </c>
      <c r="C5" t="s">
        <v>838</v>
      </c>
      <c r="D5" t="str">
        <f t="shared" si="0"/>
        <v>D100 : Height</v>
      </c>
    </row>
    <row r="6" spans="1:4">
      <c r="A6" t="s">
        <v>839</v>
      </c>
      <c r="B6" t="s">
        <v>840</v>
      </c>
      <c r="C6" t="s">
        <v>838</v>
      </c>
      <c r="D6" t="str">
        <f t="shared" si="0"/>
        <v>D110 : Width</v>
      </c>
    </row>
    <row r="7" spans="1:4">
      <c r="A7" t="s">
        <v>841</v>
      </c>
      <c r="B7" t="s">
        <v>842</v>
      </c>
      <c r="C7" t="s">
        <v>843</v>
      </c>
      <c r="D7" t="str">
        <f t="shared" si="0"/>
        <v>E100 : Unit/Media Quantity</v>
      </c>
    </row>
    <row r="8" spans="1:4">
      <c r="A8" t="s">
        <v>844</v>
      </c>
      <c r="B8" t="s">
        <v>845</v>
      </c>
      <c r="C8" t="s">
        <v>843</v>
      </c>
      <c r="D8" t="str">
        <f t="shared" si="0"/>
        <v>E110 : Media Occupied vaild</v>
      </c>
    </row>
    <row r="9" spans="1:4">
      <c r="A9" t="s">
        <v>846</v>
      </c>
      <c r="B9" t="s">
        <v>847</v>
      </c>
      <c r="C9" t="s">
        <v>843</v>
      </c>
      <c r="D9" t="str">
        <f t="shared" si="0"/>
        <v>E120 : Location Quantity</v>
      </c>
    </row>
    <row r="10" spans="1:4">
      <c r="A10" t="s">
        <v>848</v>
      </c>
      <c r="B10" t="s">
        <v>849</v>
      </c>
      <c r="C10" t="s">
        <v>843</v>
      </c>
      <c r="D10" t="str">
        <f t="shared" si="0"/>
        <v>E130 : Screen Quantity</v>
      </c>
    </row>
    <row r="11" spans="1:4">
      <c r="A11" t="s">
        <v>850</v>
      </c>
      <c r="B11" t="s">
        <v>851</v>
      </c>
      <c r="C11" t="s">
        <v>830</v>
      </c>
      <c r="D11" t="str">
        <f t="shared" si="0"/>
        <v>M100 : Net Floor Area (M2)</v>
      </c>
    </row>
    <row r="12" spans="1:4">
      <c r="A12" t="s">
        <v>852</v>
      </c>
      <c r="B12" t="s">
        <v>853</v>
      </c>
      <c r="C12" t="s">
        <v>854</v>
      </c>
      <c r="D12" t="str">
        <f t="shared" si="0"/>
        <v>M200 : Net Floor Area (W2)</v>
      </c>
    </row>
    <row r="13" spans="1:4">
      <c r="A13" t="s">
        <v>855</v>
      </c>
      <c r="B13" t="s">
        <v>856</v>
      </c>
      <c r="C13" t="s">
        <v>843</v>
      </c>
      <c r="D13" t="str">
        <f t="shared" si="0"/>
        <v>P100 : Total Parking Slot</v>
      </c>
    </row>
    <row r="14" spans="1:4">
      <c r="A14" t="s">
        <v>857</v>
      </c>
      <c r="B14" t="s">
        <v>858</v>
      </c>
      <c r="C14" t="s">
        <v>843</v>
      </c>
      <c r="D14" t="str">
        <f t="shared" si="0"/>
        <v>P110 : Parking Slot (Free)</v>
      </c>
    </row>
    <row r="15" spans="1:4">
      <c r="A15" t="s">
        <v>859</v>
      </c>
      <c r="B15" t="s">
        <v>860</v>
      </c>
      <c r="C15" t="s">
        <v>843</v>
      </c>
      <c r="D15" t="str">
        <f t="shared" si="0"/>
        <v>P120 : Parking Slot (Charge)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854F92408F144AB6249ECB25C32D98" ma:contentTypeVersion="16" ma:contentTypeDescription="Create a new document." ma:contentTypeScope="" ma:versionID="49b64cc37a4cb36630ad51e490ec6bde">
  <xsd:schema xmlns:xsd="http://www.w3.org/2001/XMLSchema" xmlns:xs="http://www.w3.org/2001/XMLSchema" xmlns:p="http://schemas.microsoft.com/office/2006/metadata/properties" xmlns:ns2="9172541b-2496-43bb-bcf2-2ed605920a47" xmlns:ns3="3eb81788-32d9-44b4-b7b2-a51fed584c02" targetNamespace="http://schemas.microsoft.com/office/2006/metadata/properties" ma:root="true" ma:fieldsID="b51ce4de96427ce340b5985c5f2f3b70" ns2:_="" ns3:_="">
    <xsd:import namespace="9172541b-2496-43bb-bcf2-2ed605920a47"/>
    <xsd:import namespace="3eb81788-32d9-44b4-b7b2-a51fed584c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72541b-2496-43bb-bcf2-2ed605920a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4731a07-3318-4d8a-bec8-2cbc1a45b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81788-32d9-44b4-b7b2-a51fed584c0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47885df-edb9-4cc0-b7a4-a4a2242e1621}" ma:internalName="TaxCatchAll" ma:showField="CatchAllData" ma:web="3eb81788-32d9-44b4-b7b2-a51fed584c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172541b-2496-43bb-bcf2-2ed605920a47">
      <Terms xmlns="http://schemas.microsoft.com/office/infopath/2007/PartnerControls"/>
    </lcf76f155ced4ddcb4097134ff3c332f>
    <TaxCatchAll xmlns="3eb81788-32d9-44b4-b7b2-a51fed584c0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A35AA8-7EAF-4C96-B364-91A0E85A37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72541b-2496-43bb-bcf2-2ed605920a47"/>
    <ds:schemaRef ds:uri="3eb81788-32d9-44b4-b7b2-a51fed584c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B20406-2C5A-4136-A7C4-189EB5F7C7F1}">
  <ds:schemaRefs>
    <ds:schemaRef ds:uri="http://schemas.microsoft.com/office/2006/metadata/properties"/>
    <ds:schemaRef ds:uri="http://schemas.microsoft.com/office/infopath/2007/PartnerControls"/>
    <ds:schemaRef ds:uri="9172541b-2496-43bb-bcf2-2ed605920a47"/>
    <ds:schemaRef ds:uri="3eb81788-32d9-44b4-b7b2-a51fed584c02"/>
  </ds:schemaRefs>
</ds:datastoreItem>
</file>

<file path=customXml/itemProps3.xml><?xml version="1.0" encoding="utf-8"?>
<ds:datastoreItem xmlns:ds="http://schemas.openxmlformats.org/officeDocument/2006/customXml" ds:itemID="{984969E3-6077-46E7-AD28-20A4F0271D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RE Master Request</vt:lpstr>
      <vt:lpstr>Authorization Group</vt:lpstr>
      <vt:lpstr>Request</vt:lpstr>
      <vt:lpstr>Company Code</vt:lpstr>
      <vt:lpstr>Usage Type</vt:lpstr>
      <vt:lpstr>Country</vt:lpstr>
      <vt:lpstr>Region</vt:lpstr>
      <vt:lpstr>Part of Building</vt:lpstr>
      <vt:lpstr>Measurement Type</vt:lpstr>
      <vt:lpstr>Floor</vt:lpstr>
      <vt:lpstr>Location on Floor</vt:lpstr>
      <vt:lpstr>Station Location</vt:lpstr>
      <vt:lpstr>Room Type</vt:lpstr>
      <vt:lpstr>Sub Product</vt:lpstr>
      <vt:lpstr>COPA Master and Mapping</vt:lpstr>
      <vt:lpstr>'RE Master Request'!Print_Area</vt:lpstr>
      <vt:lpstr>'RE Master Request'!Print_Titles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BeAu S.</dc:creator>
  <cp:keywords/>
  <dc:description/>
  <cp:lastModifiedBy>Karnjanaporn Ampornrat</cp:lastModifiedBy>
  <cp:revision/>
  <cp:lastPrinted>2021-04-02T03:31:43Z</cp:lastPrinted>
  <dcterms:created xsi:type="dcterms:W3CDTF">2018-01-25T04:33:07Z</dcterms:created>
  <dcterms:modified xsi:type="dcterms:W3CDTF">2023-06-09T02:46:21Z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0x01010009854F92408F144AB6249ECB25C32D98</vt:lpwstr>
  </property>
</Properties>
</file>